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tdoe.sharepoint.com/sites/tdoe/districts_schools/FPO/FPO_team/federal_grants/Shared Documents/IDEA/IDEA High Cost/FY23 High Cost/"/>
    </mc:Choice>
  </mc:AlternateContent>
  <xr:revisionPtr revIDLastSave="0" documentId="8_{1F4796E8-E4C3-47AF-BE5D-9FC4B25F85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4" i="1" l="1"/>
  <c r="I124" i="1" s="1"/>
  <c r="C5" i="1"/>
  <c r="I5" i="1" s="1"/>
  <c r="C6" i="1"/>
  <c r="I6" i="1" s="1"/>
  <c r="C7" i="1"/>
  <c r="I7" i="1" s="1"/>
  <c r="C8" i="1"/>
  <c r="I8" i="1" s="1"/>
  <c r="C9" i="1"/>
  <c r="I9" i="1" s="1"/>
  <c r="C10" i="1"/>
  <c r="I10" i="1" s="1"/>
  <c r="C11" i="1"/>
  <c r="I11" i="1" s="1"/>
  <c r="C12" i="1"/>
  <c r="I12" i="1" s="1"/>
  <c r="C13" i="1"/>
  <c r="I13" i="1" s="1"/>
  <c r="C14" i="1"/>
  <c r="I14" i="1" s="1"/>
  <c r="C15" i="1"/>
  <c r="I15" i="1" s="1"/>
  <c r="C16" i="1"/>
  <c r="I16" i="1" s="1"/>
  <c r="C17" i="1"/>
  <c r="I17" i="1" s="1"/>
  <c r="C18" i="1"/>
  <c r="I18" i="1" s="1"/>
  <c r="C19" i="1"/>
  <c r="I19" i="1" s="1"/>
  <c r="C20" i="1"/>
  <c r="I20" i="1" s="1"/>
  <c r="C21" i="1"/>
  <c r="I21" i="1" s="1"/>
  <c r="C22" i="1"/>
  <c r="I22" i="1" s="1"/>
  <c r="C23" i="1"/>
  <c r="I23" i="1" s="1"/>
  <c r="C24" i="1"/>
  <c r="I24" i="1" s="1"/>
  <c r="C25" i="1"/>
  <c r="I25" i="1" s="1"/>
  <c r="C26" i="1"/>
  <c r="I26" i="1" s="1"/>
  <c r="C27" i="1"/>
  <c r="I27" i="1" s="1"/>
  <c r="C28" i="1"/>
  <c r="I28" i="1" s="1"/>
  <c r="C29" i="1"/>
  <c r="I29" i="1" s="1"/>
  <c r="C30" i="1"/>
  <c r="I30" i="1" s="1"/>
  <c r="C31" i="1"/>
  <c r="I31" i="1" s="1"/>
  <c r="C32" i="1"/>
  <c r="I32" i="1" s="1"/>
  <c r="C33" i="1"/>
  <c r="I33" i="1" s="1"/>
  <c r="C34" i="1"/>
  <c r="I34" i="1" s="1"/>
  <c r="C35" i="1"/>
  <c r="I35" i="1" s="1"/>
  <c r="C36" i="1"/>
  <c r="I36" i="1" s="1"/>
  <c r="C37" i="1"/>
  <c r="I37" i="1" s="1"/>
  <c r="C38" i="1"/>
  <c r="I38" i="1" s="1"/>
  <c r="C39" i="1"/>
  <c r="I39" i="1" s="1"/>
  <c r="C40" i="1"/>
  <c r="I40" i="1" s="1"/>
  <c r="C41" i="1"/>
  <c r="I41" i="1" s="1"/>
  <c r="C42" i="1"/>
  <c r="I42" i="1" s="1"/>
  <c r="C43" i="1"/>
  <c r="I43" i="1" s="1"/>
  <c r="C44" i="1"/>
  <c r="I44" i="1" s="1"/>
  <c r="C45" i="1"/>
  <c r="I45" i="1" s="1"/>
  <c r="C46" i="1"/>
  <c r="I46" i="1" s="1"/>
  <c r="C47" i="1"/>
  <c r="I47" i="1" s="1"/>
  <c r="C48" i="1"/>
  <c r="I48" i="1" s="1"/>
  <c r="C49" i="1"/>
  <c r="I49" i="1" s="1"/>
  <c r="C50" i="1"/>
  <c r="I50" i="1" s="1"/>
  <c r="C51" i="1"/>
  <c r="I51" i="1" s="1"/>
  <c r="C52" i="1"/>
  <c r="I52" i="1" s="1"/>
  <c r="C53" i="1"/>
  <c r="I53" i="1" s="1"/>
  <c r="C54" i="1"/>
  <c r="I54" i="1" s="1"/>
  <c r="C55" i="1"/>
  <c r="I55" i="1" s="1"/>
  <c r="C56" i="1"/>
  <c r="I56" i="1" s="1"/>
  <c r="C57" i="1"/>
  <c r="I57" i="1" s="1"/>
  <c r="C58" i="1"/>
  <c r="I58" i="1" s="1"/>
  <c r="C59" i="1"/>
  <c r="I59" i="1" s="1"/>
  <c r="C60" i="1"/>
  <c r="I60" i="1" s="1"/>
  <c r="C61" i="1"/>
  <c r="I61" i="1" s="1"/>
  <c r="C62" i="1"/>
  <c r="I62" i="1" s="1"/>
  <c r="C63" i="1"/>
  <c r="I63" i="1" s="1"/>
  <c r="C64" i="1"/>
  <c r="I64" i="1" s="1"/>
  <c r="C65" i="1"/>
  <c r="I65" i="1" s="1"/>
  <c r="C66" i="1"/>
  <c r="I66" i="1" s="1"/>
  <c r="C67" i="1"/>
  <c r="I67" i="1" s="1"/>
  <c r="C68" i="1"/>
  <c r="I68" i="1" s="1"/>
  <c r="C69" i="1"/>
  <c r="I69" i="1" s="1"/>
  <c r="C70" i="1"/>
  <c r="I70" i="1" s="1"/>
  <c r="C71" i="1"/>
  <c r="I71" i="1" s="1"/>
  <c r="C72" i="1"/>
  <c r="I72" i="1" s="1"/>
  <c r="C73" i="1"/>
  <c r="I73" i="1" s="1"/>
  <c r="C74" i="1"/>
  <c r="I74" i="1" s="1"/>
  <c r="C75" i="1"/>
  <c r="I75" i="1" s="1"/>
  <c r="C76" i="1"/>
  <c r="I76" i="1" s="1"/>
  <c r="C77" i="1"/>
  <c r="I77" i="1" s="1"/>
  <c r="C78" i="1"/>
  <c r="I78" i="1" s="1"/>
  <c r="C79" i="1"/>
  <c r="I79" i="1" s="1"/>
  <c r="C80" i="1"/>
  <c r="I80" i="1" s="1"/>
  <c r="C81" i="1"/>
  <c r="I81" i="1" s="1"/>
  <c r="C82" i="1"/>
  <c r="I82" i="1" s="1"/>
  <c r="C83" i="1"/>
  <c r="I83" i="1" s="1"/>
  <c r="C84" i="1"/>
  <c r="I84" i="1" s="1"/>
  <c r="C85" i="1"/>
  <c r="I85" i="1" s="1"/>
  <c r="C86" i="1"/>
  <c r="I86" i="1" s="1"/>
  <c r="C87" i="1"/>
  <c r="I87" i="1" s="1"/>
  <c r="C88" i="1"/>
  <c r="I88" i="1" s="1"/>
  <c r="C89" i="1"/>
  <c r="I89" i="1" s="1"/>
  <c r="C90" i="1"/>
  <c r="I90" i="1" s="1"/>
  <c r="C91" i="1"/>
  <c r="I91" i="1" s="1"/>
  <c r="C92" i="1"/>
  <c r="I92" i="1" s="1"/>
  <c r="C93" i="1"/>
  <c r="I93" i="1" s="1"/>
  <c r="C94" i="1"/>
  <c r="I94" i="1" s="1"/>
  <c r="C95" i="1"/>
  <c r="I95" i="1" s="1"/>
  <c r="C96" i="1"/>
  <c r="I96" i="1" s="1"/>
  <c r="C97" i="1"/>
  <c r="I97" i="1" s="1"/>
  <c r="C98" i="1"/>
  <c r="I98" i="1" s="1"/>
  <c r="C99" i="1"/>
  <c r="I99" i="1" s="1"/>
  <c r="C100" i="1"/>
  <c r="I100" i="1" s="1"/>
  <c r="C101" i="1"/>
  <c r="I101" i="1" s="1"/>
  <c r="C102" i="1"/>
  <c r="I102" i="1" s="1"/>
  <c r="C103" i="1"/>
  <c r="I103" i="1" s="1"/>
  <c r="C104" i="1"/>
  <c r="I104" i="1" s="1"/>
  <c r="C105" i="1"/>
  <c r="I105" i="1" s="1"/>
  <c r="C106" i="1"/>
  <c r="I106" i="1" s="1"/>
  <c r="C107" i="1"/>
  <c r="I107" i="1" s="1"/>
  <c r="C108" i="1"/>
  <c r="I108" i="1" s="1"/>
  <c r="C109" i="1"/>
  <c r="I109" i="1" s="1"/>
  <c r="C110" i="1"/>
  <c r="I110" i="1" s="1"/>
  <c r="C111" i="1"/>
  <c r="I111" i="1" s="1"/>
  <c r="C112" i="1"/>
  <c r="I112" i="1" s="1"/>
  <c r="C113" i="1"/>
  <c r="I113" i="1" s="1"/>
  <c r="C114" i="1"/>
  <c r="I114" i="1" s="1"/>
  <c r="C115" i="1"/>
  <c r="I115" i="1" s="1"/>
  <c r="C116" i="1"/>
  <c r="I116" i="1" s="1"/>
  <c r="C117" i="1"/>
  <c r="I117" i="1" s="1"/>
  <c r="C118" i="1"/>
  <c r="I118" i="1" s="1"/>
  <c r="C119" i="1"/>
  <c r="I119" i="1" s="1"/>
  <c r="C120" i="1"/>
  <c r="I120" i="1" s="1"/>
  <c r="C121" i="1"/>
  <c r="I121" i="1" s="1"/>
  <c r="C122" i="1"/>
  <c r="I122" i="1" s="1"/>
  <c r="C123" i="1"/>
  <c r="I123" i="1" s="1"/>
  <c r="C125" i="1"/>
  <c r="I125" i="1" s="1"/>
  <c r="C126" i="1"/>
  <c r="I126" i="1" s="1"/>
  <c r="C127" i="1"/>
  <c r="I127" i="1" s="1"/>
  <c r="C128" i="1"/>
  <c r="I128" i="1" s="1"/>
  <c r="C129" i="1"/>
  <c r="I129" i="1" s="1"/>
  <c r="C130" i="1"/>
  <c r="I130" i="1" s="1"/>
  <c r="C131" i="1"/>
  <c r="I131" i="1" s="1"/>
  <c r="C132" i="1"/>
  <c r="I132" i="1" s="1"/>
  <c r="C133" i="1"/>
  <c r="I133" i="1" s="1"/>
  <c r="C134" i="1"/>
  <c r="I134" i="1" s="1"/>
  <c r="C135" i="1"/>
  <c r="I135" i="1" s="1"/>
  <c r="C136" i="1"/>
  <c r="I136" i="1" s="1"/>
  <c r="C137" i="1"/>
  <c r="I137" i="1" s="1"/>
  <c r="C138" i="1"/>
  <c r="I138" i="1" s="1"/>
  <c r="C139" i="1"/>
  <c r="I139" i="1" s="1"/>
  <c r="C140" i="1"/>
  <c r="I140" i="1" s="1"/>
  <c r="C141" i="1"/>
  <c r="I141" i="1" s="1"/>
  <c r="C142" i="1"/>
  <c r="I142" i="1" s="1"/>
  <c r="C143" i="1"/>
  <c r="I143" i="1" s="1"/>
  <c r="C144" i="1"/>
  <c r="I144" i="1" s="1"/>
  <c r="C145" i="1"/>
  <c r="I145" i="1" s="1"/>
  <c r="C146" i="1"/>
  <c r="I146" i="1" s="1"/>
  <c r="C147" i="1"/>
  <c r="I147" i="1" s="1"/>
  <c r="C148" i="1"/>
  <c r="I148" i="1" s="1"/>
  <c r="C149" i="1"/>
  <c r="I149" i="1" s="1"/>
  <c r="C150" i="1"/>
  <c r="I150" i="1" s="1"/>
  <c r="C4" i="1"/>
  <c r="I4" i="1" l="1"/>
  <c r="K133" i="1"/>
  <c r="M133" i="1"/>
  <c r="F133" i="1"/>
  <c r="K3" i="1" l="1"/>
  <c r="F134" i="1" l="1"/>
  <c r="K150" i="1" l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3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3" i="1"/>
</calcChain>
</file>

<file path=xl/sharedStrings.xml><?xml version="1.0" encoding="utf-8"?>
<sst xmlns="http://schemas.openxmlformats.org/spreadsheetml/2006/main" count="161" uniqueCount="159">
  <si>
    <t>LEA #</t>
  </si>
  <si>
    <t>Name of LEA</t>
  </si>
  <si>
    <t>Alamo City</t>
  </si>
  <si>
    <t>Alcoa City</t>
  </si>
  <si>
    <t>Alvin C. York Institute</t>
  </si>
  <si>
    <t>Anderson County</t>
  </si>
  <si>
    <t>Arlington</t>
  </si>
  <si>
    <t>Athens City</t>
  </si>
  <si>
    <t>Bartlett</t>
  </si>
  <si>
    <t>Bedford County</t>
  </si>
  <si>
    <t>Bells City</t>
  </si>
  <si>
    <t>Benton County</t>
  </si>
  <si>
    <t>Bledsoe County</t>
  </si>
  <si>
    <t>Blount County</t>
  </si>
  <si>
    <t>Bradford SSD</t>
  </si>
  <si>
    <t>Bradley County</t>
  </si>
  <si>
    <t>Bristol City</t>
  </si>
  <si>
    <t>Campbell County</t>
  </si>
  <si>
    <t>Cannon County</t>
  </si>
  <si>
    <t>Carter County</t>
  </si>
  <si>
    <t>Cheatham County</t>
  </si>
  <si>
    <t>Chester County</t>
  </si>
  <si>
    <t>Claiborne County</t>
  </si>
  <si>
    <t>Clay County</t>
  </si>
  <si>
    <t>Cleveland City</t>
  </si>
  <si>
    <t>Clinton City Schools</t>
  </si>
  <si>
    <t>Cocke County</t>
  </si>
  <si>
    <t>Coffee County</t>
  </si>
  <si>
    <t>Collierville</t>
  </si>
  <si>
    <t>Crockett County</t>
  </si>
  <si>
    <t>Cumberland County</t>
  </si>
  <si>
    <t>Dayton City</t>
  </si>
  <si>
    <t>Decatur County</t>
  </si>
  <si>
    <t>DeKalb County</t>
  </si>
  <si>
    <t>Dept. Children Services</t>
  </si>
  <si>
    <t>Dept. of Corrections</t>
  </si>
  <si>
    <t>Dickson County</t>
  </si>
  <si>
    <t>Dyer County</t>
  </si>
  <si>
    <t>Dyersburg City</t>
  </si>
  <si>
    <t>Elizabethton</t>
  </si>
  <si>
    <t>Etowah City</t>
  </si>
  <si>
    <t>Fayette County</t>
  </si>
  <si>
    <t>Fayetteville City</t>
  </si>
  <si>
    <t>Fentress County</t>
  </si>
  <si>
    <t>Franklin County</t>
  </si>
  <si>
    <t>Franklin SSD</t>
  </si>
  <si>
    <t>Germantown</t>
  </si>
  <si>
    <t>Gibson County SSD</t>
  </si>
  <si>
    <t>Giles County</t>
  </si>
  <si>
    <t>Grainger County</t>
  </si>
  <si>
    <t>Greene County</t>
  </si>
  <si>
    <t>Greeneville City</t>
  </si>
  <si>
    <t>Grundy County</t>
  </si>
  <si>
    <t>Hamblen County</t>
  </si>
  <si>
    <t>Hamilton County</t>
  </si>
  <si>
    <t>Hancock County</t>
  </si>
  <si>
    <t>Hardeman County</t>
  </si>
  <si>
    <t>Hardin County</t>
  </si>
  <si>
    <t>Hawkins County</t>
  </si>
  <si>
    <t>Haywood County</t>
  </si>
  <si>
    <t>Henderson County</t>
  </si>
  <si>
    <t>Henry County</t>
  </si>
  <si>
    <t>Hickman County</t>
  </si>
  <si>
    <t>Hollow Rock - Bruceton</t>
  </si>
  <si>
    <t>Houston County</t>
  </si>
  <si>
    <t>Humboldt City</t>
  </si>
  <si>
    <t>Humphreys County</t>
  </si>
  <si>
    <t>Huntingdon</t>
  </si>
  <si>
    <t>Jackson County</t>
  </si>
  <si>
    <t>Jefferson County</t>
  </si>
  <si>
    <t>Johnson City</t>
  </si>
  <si>
    <t>Johnson County</t>
  </si>
  <si>
    <t>Kingsport City</t>
  </si>
  <si>
    <t>Knox County</t>
  </si>
  <si>
    <t>Lake County</t>
  </si>
  <si>
    <t>Lakeland</t>
  </si>
  <si>
    <t>Lauderdale</t>
  </si>
  <si>
    <t>Lawrence County</t>
  </si>
  <si>
    <t>Lebanon SSD</t>
  </si>
  <si>
    <t>Lenoir City</t>
  </si>
  <si>
    <t>Lewis County</t>
  </si>
  <si>
    <t xml:space="preserve">Lexington </t>
  </si>
  <si>
    <t>Lincoln County</t>
  </si>
  <si>
    <t>Loudon County</t>
  </si>
  <si>
    <t>Macon County</t>
  </si>
  <si>
    <t>Manchester</t>
  </si>
  <si>
    <t>Marion County</t>
  </si>
  <si>
    <t>Marshall County</t>
  </si>
  <si>
    <t>Maryville City</t>
  </si>
  <si>
    <t>Maury County</t>
  </si>
  <si>
    <t>McKenzie</t>
  </si>
  <si>
    <t>McMinn County</t>
  </si>
  <si>
    <t>McNairy County</t>
  </si>
  <si>
    <t>Meigs County</t>
  </si>
  <si>
    <t>Milan City</t>
  </si>
  <si>
    <t>Millington</t>
  </si>
  <si>
    <t>Monroe County</t>
  </si>
  <si>
    <t>Montgomery County</t>
  </si>
  <si>
    <t>Moore County</t>
  </si>
  <si>
    <t>Morgan County</t>
  </si>
  <si>
    <t>Murfreesboro</t>
  </si>
  <si>
    <t>Newport City</t>
  </si>
  <si>
    <t>Oak Ridge City Schools</t>
  </si>
  <si>
    <t>Obion County</t>
  </si>
  <si>
    <t>Oneida SSD</t>
  </si>
  <si>
    <t>Overton County</t>
  </si>
  <si>
    <t>Paris SSD</t>
  </si>
  <si>
    <t>Perry County</t>
  </si>
  <si>
    <t>Pickett County</t>
  </si>
  <si>
    <t>Polk County</t>
  </si>
  <si>
    <t>Putnam County</t>
  </si>
  <si>
    <t>Rhea County</t>
  </si>
  <si>
    <t>Richard City SSD</t>
  </si>
  <si>
    <t>Roane County</t>
  </si>
  <si>
    <t>Robertson County</t>
  </si>
  <si>
    <t>Rogersville City</t>
  </si>
  <si>
    <t>Rutherford County</t>
  </si>
  <si>
    <t>Scott County</t>
  </si>
  <si>
    <t>Sequatchie County</t>
  </si>
  <si>
    <t>Sevier County</t>
  </si>
  <si>
    <t>Shelby County</t>
  </si>
  <si>
    <t>Smith County</t>
  </si>
  <si>
    <t>S. Carroll</t>
  </si>
  <si>
    <t>Stewart County</t>
  </si>
  <si>
    <t>Sullivan County</t>
  </si>
  <si>
    <t>Sumner County</t>
  </si>
  <si>
    <t>Sweetwater</t>
  </si>
  <si>
    <t>TSB</t>
  </si>
  <si>
    <t>TSD</t>
  </si>
  <si>
    <t>Tipton County</t>
  </si>
  <si>
    <t>Trenton SSD</t>
  </si>
  <si>
    <t>Trousdale County</t>
  </si>
  <si>
    <t>Tullahoma City</t>
  </si>
  <si>
    <t>Unicoi County</t>
  </si>
  <si>
    <t>Union City</t>
  </si>
  <si>
    <t>Union County</t>
  </si>
  <si>
    <t>Van Buren County</t>
  </si>
  <si>
    <t>Warren County</t>
  </si>
  <si>
    <t>Washington County</t>
  </si>
  <si>
    <t>Wayne County</t>
  </si>
  <si>
    <t>Weakley County</t>
  </si>
  <si>
    <t>W. Carroll</t>
  </si>
  <si>
    <t>WTSD</t>
  </si>
  <si>
    <t>White County</t>
  </si>
  <si>
    <t>Williamson County</t>
  </si>
  <si>
    <t>Wilson County</t>
  </si>
  <si>
    <t>ASD</t>
  </si>
  <si>
    <t>Davidson County</t>
  </si>
  <si>
    <t>Madison County</t>
  </si>
  <si>
    <t>Unrounded # of Student Requests</t>
  </si>
  <si>
    <t>Total # of Student Requests Allowed for Priority 3 and 4</t>
  </si>
  <si>
    <t>IDEA Preschool Additional Per Pupil</t>
  </si>
  <si>
    <r>
      <rPr>
        <b/>
        <sz val="13"/>
        <color theme="1"/>
        <rFont val="Calibri"/>
        <family val="2"/>
        <scheme val="minor"/>
      </rPr>
      <t>IDEA 611</t>
    </r>
    <r>
      <rPr>
        <sz val="13"/>
        <color theme="1"/>
        <rFont val="Calibri"/>
        <family val="2"/>
        <scheme val="minor"/>
      </rPr>
      <t xml:space="preserve">                                                         </t>
    </r>
    <r>
      <rPr>
        <sz val="11"/>
        <color theme="1"/>
        <rFont val="Calibri"/>
        <family val="2"/>
        <scheme val="minor"/>
      </rPr>
      <t>G.P.  Per Pupil FY '22</t>
    </r>
  </si>
  <si>
    <t>IDEA Per Pupil FY '22</t>
  </si>
  <si>
    <t>IDEA  3-21 Child Count 12-1-21</t>
  </si>
  <si>
    <r>
      <rPr>
        <b/>
        <sz val="13"/>
        <color theme="1"/>
        <rFont val="Calibri"/>
        <family val="2"/>
        <scheme val="minor"/>
      </rPr>
      <t>IDEA 619</t>
    </r>
    <r>
      <rPr>
        <sz val="11"/>
        <color theme="1"/>
        <rFont val="Calibri"/>
        <family val="2"/>
        <scheme val="minor"/>
      </rPr>
      <t xml:space="preserve">       G.P. Per Pupil FY '22</t>
    </r>
  </si>
  <si>
    <t>IDEA Preschool Total Per Pupil FY '22</t>
  </si>
  <si>
    <t>IDEA Preschool Child Count 12-1-21</t>
  </si>
  <si>
    <t>TPCSC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</si>
</sst>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1" xfId="0" applyFont="1" applyBorder="1"/>
    <xf numFmtId="0" fontId="1" fillId="2" borderId="1" xfId="0" applyFont="1" applyFill="1" applyBorder="1"/>
    <xf numFmtId="0" fontId="0" fillId="3" borderId="3" xfId="0" applyFill="1" applyBorder="1" applyAlignment="1">
      <alignment horizontal="center" wrapText="1"/>
    </xf>
    <xf numFmtId="0" fontId="0" fillId="3" borderId="3" xfId="0" applyFill="1" applyBorder="1"/>
    <xf numFmtId="1" fontId="0" fillId="3" borderId="3" xfId="0" applyNumberFormat="1" applyFill="1" applyBorder="1"/>
    <xf numFmtId="164" fontId="0" fillId="3" borderId="1" xfId="0" applyNumberFormat="1" applyFill="1" applyBorder="1"/>
    <xf numFmtId="0" fontId="0" fillId="3" borderId="1" xfId="0" applyFill="1" applyBorder="1"/>
    <xf numFmtId="1" fontId="0" fillId="3" borderId="1" xfId="0" applyNumberFormat="1" applyFill="1" applyBorder="1"/>
    <xf numFmtId="0" fontId="0" fillId="5" borderId="3" xfId="0" applyFill="1" applyBorder="1" applyAlignment="1">
      <alignment horizontal="center" wrapText="1"/>
    </xf>
    <xf numFmtId="164" fontId="0" fillId="5" borderId="3" xfId="0" applyNumberFormat="1" applyFill="1" applyBorder="1"/>
    <xf numFmtId="3" fontId="3" fillId="5" borderId="3" xfId="2" applyNumberFormat="1" applyFont="1" applyFill="1" applyBorder="1"/>
    <xf numFmtId="0" fontId="0" fillId="5" borderId="3" xfId="0" applyFill="1" applyBorder="1"/>
    <xf numFmtId="0" fontId="0" fillId="5" borderId="1" xfId="0" applyFill="1" applyBorder="1"/>
    <xf numFmtId="1" fontId="0" fillId="5" borderId="1" xfId="0" applyNumberFormat="1" applyFill="1" applyBorder="1"/>
    <xf numFmtId="0" fontId="0" fillId="4" borderId="3" xfId="0" applyFill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2" fontId="0" fillId="3" borderId="1" xfId="0" applyNumberFormat="1" applyFill="1" applyBorder="1"/>
    <xf numFmtId="4" fontId="6" fillId="5" borderId="4" xfId="2" applyNumberFormat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 vertical="center"/>
    </xf>
    <xf numFmtId="0" fontId="3" fillId="4" borderId="5" xfId="1" applyFont="1" applyFill="1" applyBorder="1"/>
    <xf numFmtId="0" fontId="3" fillId="4" borderId="1" xfId="1" applyFont="1" applyFill="1" applyBorder="1" applyAlignment="1">
      <alignment horizontal="center"/>
    </xf>
    <xf numFmtId="0" fontId="3" fillId="4" borderId="2" xfId="1" applyFont="1" applyFill="1" applyBorder="1"/>
    <xf numFmtId="1" fontId="3" fillId="4" borderId="1" xfId="1" applyNumberFormat="1" applyFont="1" applyFill="1" applyBorder="1" applyAlignment="1">
      <alignment horizontal="center"/>
    </xf>
    <xf numFmtId="0" fontId="3" fillId="4" borderId="1" xfId="1" quotePrefix="1" applyFont="1" applyFill="1" applyBorder="1" applyAlignment="1">
      <alignment horizontal="center"/>
    </xf>
    <xf numFmtId="0" fontId="3" fillId="4" borderId="6" xfId="1" applyFont="1" applyFill="1" applyBorder="1"/>
    <xf numFmtId="0" fontId="3" fillId="4" borderId="7" xfId="1" applyFont="1" applyFill="1" applyBorder="1" applyAlignment="1">
      <alignment horizontal="center"/>
    </xf>
    <xf numFmtId="2" fontId="0" fillId="3" borderId="3" xfId="0" applyNumberFormat="1" applyFill="1" applyBorder="1"/>
    <xf numFmtId="2" fontId="0" fillId="5" borderId="3" xfId="0" applyNumberFormat="1" applyFill="1" applyBorder="1"/>
    <xf numFmtId="0" fontId="3" fillId="4" borderId="1" xfId="1" quotePrefix="1" applyNumberFormat="1" applyFont="1" applyFill="1" applyBorder="1" applyAlignment="1">
      <alignment horizontal="center"/>
    </xf>
    <xf numFmtId="164" fontId="0" fillId="0" borderId="0" xfId="0" applyNumberFormat="1"/>
    <xf numFmtId="0" fontId="3" fillId="6" borderId="2" xfId="1" applyFont="1" applyFill="1" applyBorder="1"/>
  </cellXfs>
  <cellStyles count="6">
    <cellStyle name="Comma 2" xfId="3" xr:uid="{00000000-0005-0000-0000-000000000000}"/>
    <cellStyle name="Currency 2" xfId="5" xr:uid="{00000000-0005-0000-0000-000001000000}"/>
    <cellStyle name="Normal" xfId="0" builtinId="0"/>
    <cellStyle name="Normal 2" xfId="2" xr:uid="{00000000-0005-0000-0000-000003000000}"/>
    <cellStyle name="Normal 3" xfId="1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3%20Per%20Pupil%20Federal%20Expenditure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d and Add-a-Row Details"/>
      <sheetName val="Sheet2"/>
    </sheetNames>
    <sheetDataSet>
      <sheetData sheetId="0"/>
      <sheetData sheetId="1">
        <row r="2">
          <cell r="A2">
            <v>985</v>
          </cell>
          <cell r="B2" t="str">
            <v>Achievement School District</v>
          </cell>
          <cell r="C2" t="str">
            <v>Per Pupil</v>
          </cell>
          <cell r="D2" t="str">
            <v>Per pupil expenditures (Row 1 divided by Row 2)</v>
          </cell>
          <cell r="E2">
            <v>8133.12</v>
          </cell>
        </row>
        <row r="3">
          <cell r="A3">
            <v>171</v>
          </cell>
          <cell r="B3" t="str">
            <v>Alamo</v>
          </cell>
          <cell r="C3" t="str">
            <v>Per Pupil</v>
          </cell>
          <cell r="D3" t="str">
            <v>Per pupil expenditures (Row 1 divided by Row 2)</v>
          </cell>
          <cell r="E3">
            <v>3176.13</v>
          </cell>
        </row>
        <row r="4">
          <cell r="A4">
            <v>51</v>
          </cell>
          <cell r="B4" t="str">
            <v>Alcoa</v>
          </cell>
          <cell r="C4" t="str">
            <v>Per Pupil</v>
          </cell>
          <cell r="D4" t="str">
            <v>Per pupil expenditures (Row 1 divided by Row 2)</v>
          </cell>
          <cell r="E4">
            <v>4936.91</v>
          </cell>
        </row>
        <row r="5">
          <cell r="A5">
            <v>961</v>
          </cell>
          <cell r="B5" t="str">
            <v>Alvin C York Institute</v>
          </cell>
          <cell r="C5" t="str">
            <v>Per Pupil</v>
          </cell>
          <cell r="D5" t="str">
            <v>Per pupil expenditures (Row 1 divided by Row 2)</v>
          </cell>
          <cell r="E5">
            <v>7356.41</v>
          </cell>
        </row>
        <row r="6">
          <cell r="A6">
            <v>10</v>
          </cell>
          <cell r="B6" t="str">
            <v>Anderson County</v>
          </cell>
          <cell r="C6" t="str">
            <v>Per Pupil</v>
          </cell>
          <cell r="D6" t="str">
            <v>Per pupil expenditures (Row 1 divided by Row 2)</v>
          </cell>
          <cell r="E6">
            <v>5717.58</v>
          </cell>
        </row>
        <row r="7">
          <cell r="A7">
            <v>793</v>
          </cell>
          <cell r="B7" t="str">
            <v>Arlington</v>
          </cell>
          <cell r="C7" t="str">
            <v>Per Pupil</v>
          </cell>
          <cell r="D7" t="str">
            <v>Per pupil expenditures (Row 1 divided by Row 2)</v>
          </cell>
          <cell r="E7">
            <v>5237.18</v>
          </cell>
        </row>
        <row r="8">
          <cell r="A8">
            <v>541</v>
          </cell>
          <cell r="B8" t="str">
            <v>Athens</v>
          </cell>
          <cell r="C8" t="str">
            <v>Per Pupil</v>
          </cell>
          <cell r="D8" t="str">
            <v>Per pupil expenditures (Row 1 divided by Row 2)</v>
          </cell>
          <cell r="E8">
            <v>1901.93</v>
          </cell>
        </row>
        <row r="9">
          <cell r="A9">
            <v>794</v>
          </cell>
          <cell r="B9" t="str">
            <v>Bartlett</v>
          </cell>
          <cell r="C9" t="str">
            <v>Per Pupil</v>
          </cell>
          <cell r="D9" t="str">
            <v>Per pupil expenditures (Row 1 divided by Row 2)</v>
          </cell>
          <cell r="E9">
            <v>5618.23</v>
          </cell>
        </row>
        <row r="10">
          <cell r="A10">
            <v>20</v>
          </cell>
          <cell r="B10" t="str">
            <v>Bedford County</v>
          </cell>
          <cell r="C10" t="str">
            <v>Per Pupil</v>
          </cell>
          <cell r="D10" t="str">
            <v>Per pupil expenditures (Row 1 divided by Row 2)</v>
          </cell>
          <cell r="E10">
            <v>3427.58</v>
          </cell>
        </row>
        <row r="11">
          <cell r="A11">
            <v>172</v>
          </cell>
          <cell r="B11" t="str">
            <v>Bells</v>
          </cell>
          <cell r="C11" t="str">
            <v>Per Pupil</v>
          </cell>
          <cell r="D11" t="str">
            <v>Per pupil expenditures (Row 1 divided by Row 2)</v>
          </cell>
          <cell r="E11">
            <v>1900</v>
          </cell>
        </row>
        <row r="12">
          <cell r="A12">
            <v>30</v>
          </cell>
          <cell r="B12" t="str">
            <v>Benton County</v>
          </cell>
          <cell r="C12" t="str">
            <v>Per Pupil</v>
          </cell>
          <cell r="D12" t="str">
            <v>Per pupil expenditures (Row 1 divided by Row 2)</v>
          </cell>
          <cell r="E12">
            <v>2931.8</v>
          </cell>
        </row>
        <row r="13">
          <cell r="A13">
            <v>40</v>
          </cell>
          <cell r="B13" t="str">
            <v>Bledsoe County</v>
          </cell>
          <cell r="C13" t="str">
            <v>Per Pupil</v>
          </cell>
          <cell r="D13" t="str">
            <v>Per pupil expenditures (Row 1 divided by Row 2)</v>
          </cell>
          <cell r="E13">
            <v>4746.3100000000004</v>
          </cell>
        </row>
        <row r="14">
          <cell r="A14">
            <v>50</v>
          </cell>
          <cell r="B14" t="str">
            <v>Blount County</v>
          </cell>
          <cell r="C14" t="str">
            <v>Per Pupil</v>
          </cell>
          <cell r="D14" t="str">
            <v>Per pupil expenditures (Row 1 divided by Row 2)</v>
          </cell>
          <cell r="E14">
            <v>5718.14</v>
          </cell>
        </row>
        <row r="15">
          <cell r="A15">
            <v>274</v>
          </cell>
          <cell r="B15" t="str">
            <v>Bradford</v>
          </cell>
          <cell r="C15" t="str">
            <v>Per Pupil</v>
          </cell>
          <cell r="D15" t="str">
            <v>Per pupil expenditures (Row 1 divided by Row 2)</v>
          </cell>
          <cell r="E15">
            <v>2894.57</v>
          </cell>
        </row>
        <row r="16">
          <cell r="A16">
            <v>60</v>
          </cell>
          <cell r="B16" t="str">
            <v>Bradley County</v>
          </cell>
          <cell r="C16" t="str">
            <v>Per Pupil</v>
          </cell>
          <cell r="D16" t="str">
            <v>Per pupil expenditures (Row 1 divided by Row 2)</v>
          </cell>
          <cell r="E16">
            <v>4173.25</v>
          </cell>
        </row>
        <row r="17">
          <cell r="A17">
            <v>821</v>
          </cell>
          <cell r="B17" t="str">
            <v>Bristol</v>
          </cell>
          <cell r="C17" t="str">
            <v>Per Pupil</v>
          </cell>
          <cell r="D17" t="str">
            <v>Per pupil expenditures (Row 1 divided by Row 2)</v>
          </cell>
          <cell r="E17">
            <v>3553.94</v>
          </cell>
        </row>
        <row r="18">
          <cell r="A18">
            <v>70</v>
          </cell>
          <cell r="B18" t="str">
            <v>Campbell County</v>
          </cell>
          <cell r="C18" t="str">
            <v>Per Pupil</v>
          </cell>
          <cell r="D18" t="str">
            <v>Per pupil expenditures (Row 1 divided by Row 2)</v>
          </cell>
          <cell r="E18">
            <v>2489.65</v>
          </cell>
        </row>
        <row r="19">
          <cell r="A19">
            <v>80</v>
          </cell>
          <cell r="B19" t="str">
            <v>Cannon County</v>
          </cell>
          <cell r="C19" t="str">
            <v>Per Pupil</v>
          </cell>
          <cell r="D19" t="str">
            <v>Per pupil expenditures (Row 1 divided by Row 2)</v>
          </cell>
          <cell r="E19">
            <v>4013.92</v>
          </cell>
        </row>
        <row r="20">
          <cell r="A20">
            <v>100</v>
          </cell>
          <cell r="B20" t="str">
            <v>Carter County</v>
          </cell>
          <cell r="C20" t="str">
            <v>Per Pupil</v>
          </cell>
          <cell r="D20" t="str">
            <v>Per pupil expenditures (Row 1 divided by Row 2)</v>
          </cell>
          <cell r="E20">
            <v>5388.26</v>
          </cell>
        </row>
        <row r="21">
          <cell r="A21">
            <v>110</v>
          </cell>
          <cell r="B21" t="str">
            <v>Cheatham County</v>
          </cell>
          <cell r="C21" t="str">
            <v>Per Pupil</v>
          </cell>
          <cell r="D21" t="str">
            <v>Per pupil expenditures (Row 1 divided by Row 2)</v>
          </cell>
          <cell r="E21">
            <v>4616.5</v>
          </cell>
        </row>
        <row r="22">
          <cell r="A22">
            <v>120</v>
          </cell>
          <cell r="B22" t="str">
            <v>Chester County</v>
          </cell>
          <cell r="C22" t="str">
            <v>Per Pupil</v>
          </cell>
          <cell r="D22" t="str">
            <v>Per pupil expenditures (Row 1 divided by Row 2)</v>
          </cell>
          <cell r="E22">
            <v>5623.9</v>
          </cell>
        </row>
        <row r="23">
          <cell r="A23">
            <v>130</v>
          </cell>
          <cell r="B23" t="str">
            <v>Claiborne County</v>
          </cell>
          <cell r="C23" t="str">
            <v>Per Pupil</v>
          </cell>
          <cell r="D23" t="str">
            <v>Per pupil expenditures (Row 1 divided by Row 2)</v>
          </cell>
          <cell r="E23">
            <v>4782.3500000000004</v>
          </cell>
        </row>
        <row r="24">
          <cell r="A24">
            <v>140</v>
          </cell>
          <cell r="B24" t="str">
            <v>Clay County</v>
          </cell>
          <cell r="C24" t="str">
            <v>Per Pupil</v>
          </cell>
          <cell r="D24" t="str">
            <v>Per pupil expenditures (Row 1 divided by Row 2)</v>
          </cell>
          <cell r="E24">
            <v>3298.47</v>
          </cell>
        </row>
        <row r="25">
          <cell r="A25">
            <v>61</v>
          </cell>
          <cell r="B25" t="str">
            <v>Cleveland</v>
          </cell>
          <cell r="C25" t="str">
            <v>Per Pupil</v>
          </cell>
          <cell r="D25" t="str">
            <v>Per pupil expenditures (Row 1 divided by Row 2)</v>
          </cell>
          <cell r="E25">
            <v>4350</v>
          </cell>
        </row>
        <row r="26">
          <cell r="A26">
            <v>11</v>
          </cell>
          <cell r="B26" t="str">
            <v>Clinton</v>
          </cell>
          <cell r="C26" t="str">
            <v>Per Pupil</v>
          </cell>
          <cell r="D26" t="str">
            <v>Per pupil expenditures (Row 1 divided by Row 2)</v>
          </cell>
          <cell r="E26">
            <v>4255.8900000000003</v>
          </cell>
        </row>
        <row r="27">
          <cell r="A27">
            <v>150</v>
          </cell>
          <cell r="B27" t="str">
            <v>Cocke County</v>
          </cell>
          <cell r="C27" t="str">
            <v>Per Pupil</v>
          </cell>
          <cell r="D27" t="str">
            <v>Per pupil expenditures (Row 1 divided by Row 2)</v>
          </cell>
          <cell r="E27">
            <v>3172.46</v>
          </cell>
        </row>
        <row r="28">
          <cell r="A28">
            <v>160</v>
          </cell>
          <cell r="B28" t="str">
            <v>Coffee County</v>
          </cell>
          <cell r="C28" t="str">
            <v>Per Pupil</v>
          </cell>
          <cell r="D28" t="str">
            <v>Per pupil expenditures (Row 1 divided by Row 2)</v>
          </cell>
          <cell r="E28">
            <v>5856.94</v>
          </cell>
        </row>
        <row r="29">
          <cell r="A29">
            <v>795</v>
          </cell>
          <cell r="B29" t="str">
            <v>Collierville</v>
          </cell>
          <cell r="C29" t="str">
            <v>Per Pupil</v>
          </cell>
          <cell r="D29" t="str">
            <v>Per pupil expenditures (Row 1 divided by Row 2)</v>
          </cell>
          <cell r="E29">
            <v>6924.1</v>
          </cell>
        </row>
        <row r="30">
          <cell r="A30">
            <v>170</v>
          </cell>
          <cell r="B30" t="str">
            <v>Crockett County</v>
          </cell>
          <cell r="C30" t="str">
            <v>Per Pupil</v>
          </cell>
          <cell r="D30" t="str">
            <v>Per pupil expenditures (Row 1 divided by Row 2)</v>
          </cell>
          <cell r="E30">
            <v>2801.39</v>
          </cell>
        </row>
        <row r="31">
          <cell r="A31">
            <v>180</v>
          </cell>
          <cell r="B31" t="str">
            <v>Cumberland County</v>
          </cell>
          <cell r="C31" t="str">
            <v>Per Pupil</v>
          </cell>
          <cell r="D31" t="str">
            <v>Per pupil expenditures (Row 1 divided by Row 2)</v>
          </cell>
          <cell r="E31">
            <v>3692.47</v>
          </cell>
        </row>
        <row r="32">
          <cell r="A32">
            <v>190</v>
          </cell>
          <cell r="B32" t="str">
            <v>Davidson County</v>
          </cell>
          <cell r="C32" t="str">
            <v>Per Pupil</v>
          </cell>
          <cell r="D32" t="str">
            <v>Per pupil expenditures (Row 1 divided by Row 2)</v>
          </cell>
          <cell r="E32">
            <v>8318.2099999999991</v>
          </cell>
        </row>
        <row r="33">
          <cell r="A33">
            <v>721</v>
          </cell>
          <cell r="B33" t="str">
            <v>Dayton</v>
          </cell>
          <cell r="C33" t="str">
            <v>Per Pupil</v>
          </cell>
          <cell r="D33" t="str">
            <v>Per pupil expenditures (Row 1 divided by Row 2)</v>
          </cell>
          <cell r="E33">
            <v>6022.55</v>
          </cell>
        </row>
        <row r="34">
          <cell r="A34">
            <v>200</v>
          </cell>
          <cell r="B34" t="str">
            <v>Decatur County</v>
          </cell>
          <cell r="C34" t="str">
            <v>Per Pupil</v>
          </cell>
          <cell r="D34" t="str">
            <v>Per pupil expenditures (Row 1 divided by Row 2)</v>
          </cell>
          <cell r="E34">
            <v>2931.07</v>
          </cell>
        </row>
        <row r="35">
          <cell r="A35">
            <v>210</v>
          </cell>
          <cell r="B35" t="str">
            <v>DeKalb County</v>
          </cell>
          <cell r="C35" t="str">
            <v>Per Pupil</v>
          </cell>
          <cell r="D35" t="str">
            <v>Per pupil expenditures (Row 1 divided by Row 2)</v>
          </cell>
          <cell r="E35">
            <v>5147.76</v>
          </cell>
        </row>
        <row r="36">
          <cell r="A36">
            <v>970</v>
          </cell>
          <cell r="B36" t="str">
            <v>Department Of Children's Services Education Division</v>
          </cell>
          <cell r="C36" t="str">
            <v>Per Pupil</v>
          </cell>
          <cell r="D36" t="str">
            <v>Per pupil expenditures (Row 1 divided by Row 2)</v>
          </cell>
          <cell r="E36">
            <v>5867.86</v>
          </cell>
        </row>
        <row r="37">
          <cell r="A37">
            <v>971</v>
          </cell>
          <cell r="B37" t="str">
            <v>Dept Of Correction</v>
          </cell>
          <cell r="C37" t="str">
            <v>Per Pupil</v>
          </cell>
          <cell r="D37" t="str">
            <v>Per pupil expenditures (Row 1 divided by Row 2)</v>
          </cell>
          <cell r="E37">
            <v>37120</v>
          </cell>
        </row>
        <row r="38">
          <cell r="A38">
            <v>220</v>
          </cell>
          <cell r="B38" t="str">
            <v>Dickson County</v>
          </cell>
          <cell r="C38" t="str">
            <v>Per Pupil</v>
          </cell>
          <cell r="D38" t="str">
            <v>Per pupil expenditures (Row 1 divided by Row 2)</v>
          </cell>
          <cell r="E38">
            <v>5499.96</v>
          </cell>
        </row>
        <row r="39">
          <cell r="A39">
            <v>230</v>
          </cell>
          <cell r="B39" t="str">
            <v>Dyer County</v>
          </cell>
          <cell r="C39" t="str">
            <v>Per Pupil</v>
          </cell>
          <cell r="D39" t="str">
            <v>Per pupil expenditures (Row 1 divided by Row 2)</v>
          </cell>
          <cell r="E39">
            <v>5279.34</v>
          </cell>
        </row>
        <row r="40">
          <cell r="A40">
            <v>231</v>
          </cell>
          <cell r="B40" t="str">
            <v>Dyersburg</v>
          </cell>
          <cell r="C40" t="str">
            <v>Per Pupil</v>
          </cell>
          <cell r="D40" t="str">
            <v>Per pupil expenditures (Row 1 divided by Row 2)</v>
          </cell>
          <cell r="E40">
            <v>3592.27</v>
          </cell>
        </row>
        <row r="41">
          <cell r="A41">
            <v>101</v>
          </cell>
          <cell r="B41" t="str">
            <v>Elizabethton</v>
          </cell>
          <cell r="C41" t="str">
            <v>Per Pupil</v>
          </cell>
          <cell r="D41" t="str">
            <v>Per pupil expenditures (Row 1 divided by Row 2)</v>
          </cell>
          <cell r="E41">
            <v>4609.5600000000004</v>
          </cell>
        </row>
        <row r="42">
          <cell r="A42">
            <v>542</v>
          </cell>
          <cell r="B42" t="str">
            <v>Etowah</v>
          </cell>
          <cell r="C42" t="str">
            <v>Per Pupil</v>
          </cell>
          <cell r="D42" t="str">
            <v>Per pupil expenditures (Row 1 divided by Row 2)</v>
          </cell>
          <cell r="E42">
            <v>2213.9899999999998</v>
          </cell>
        </row>
        <row r="43">
          <cell r="A43">
            <v>240</v>
          </cell>
          <cell r="B43" t="str">
            <v>Fayette County Public Schools</v>
          </cell>
          <cell r="C43" t="str">
            <v>Per Pupil</v>
          </cell>
          <cell r="D43" t="str">
            <v>Per pupil expenditures (Row 1 divided by Row 2)</v>
          </cell>
          <cell r="E43">
            <v>4670.0600000000004</v>
          </cell>
        </row>
        <row r="44">
          <cell r="A44">
            <v>521</v>
          </cell>
          <cell r="B44" t="str">
            <v>Fayetteville</v>
          </cell>
          <cell r="C44" t="str">
            <v>Per Pupil</v>
          </cell>
          <cell r="D44" t="str">
            <v>Per pupil expenditures (Row 1 divided by Row 2)</v>
          </cell>
          <cell r="E44">
            <v>4962.8900000000003</v>
          </cell>
        </row>
        <row r="45">
          <cell r="A45">
            <v>250</v>
          </cell>
          <cell r="B45" t="str">
            <v>Fentress County</v>
          </cell>
          <cell r="C45" t="str">
            <v>Per Pupil</v>
          </cell>
          <cell r="D45" t="str">
            <v>Per pupil expenditures (Row 1 divided by Row 2)</v>
          </cell>
          <cell r="E45">
            <v>2989.28</v>
          </cell>
        </row>
        <row r="46">
          <cell r="A46">
            <v>260</v>
          </cell>
          <cell r="B46" t="str">
            <v>Franklin County</v>
          </cell>
          <cell r="C46" t="str">
            <v>Per Pupil</v>
          </cell>
          <cell r="D46" t="str">
            <v>Per pupil expenditures (Row 1 divided by Row 2)</v>
          </cell>
          <cell r="E46">
            <v>5024.16</v>
          </cell>
        </row>
        <row r="47">
          <cell r="A47">
            <v>941</v>
          </cell>
          <cell r="B47" t="str">
            <v>Franklin SSD</v>
          </cell>
          <cell r="C47" t="str">
            <v>Per Pupil</v>
          </cell>
          <cell r="D47" t="str">
            <v>Per pupil expenditures (Row 1 divided by Row 2)</v>
          </cell>
          <cell r="E47">
            <v>12619.45</v>
          </cell>
        </row>
        <row r="48">
          <cell r="A48">
            <v>796</v>
          </cell>
          <cell r="B48" t="str">
            <v>Germantown</v>
          </cell>
          <cell r="C48" t="str">
            <v>Per Pupil</v>
          </cell>
          <cell r="D48" t="str">
            <v>Per pupil expenditures (Row 1 divided by Row 2)</v>
          </cell>
          <cell r="E48">
            <v>7583.72</v>
          </cell>
        </row>
        <row r="49">
          <cell r="A49">
            <v>275</v>
          </cell>
          <cell r="B49" t="str">
            <v>Gibson Co Sp Dist</v>
          </cell>
          <cell r="C49" t="str">
            <v>Per Pupil</v>
          </cell>
          <cell r="D49" t="str">
            <v>Per pupil expenditures (Row 1 divided by Row 2)</v>
          </cell>
          <cell r="E49">
            <v>4157.09</v>
          </cell>
        </row>
        <row r="50">
          <cell r="A50">
            <v>280</v>
          </cell>
          <cell r="B50" t="str">
            <v>Giles County</v>
          </cell>
          <cell r="C50" t="str">
            <v>Per Pupil</v>
          </cell>
          <cell r="D50" t="str">
            <v>Per pupil expenditures (Row 1 divided by Row 2)</v>
          </cell>
          <cell r="E50">
            <v>5243.89</v>
          </cell>
        </row>
        <row r="51">
          <cell r="A51">
            <v>290</v>
          </cell>
          <cell r="B51" t="str">
            <v>Grainger County</v>
          </cell>
          <cell r="C51" t="str">
            <v>Per Pupil</v>
          </cell>
          <cell r="D51" t="str">
            <v>Per pupil expenditures (Row 1 divided by Row 2)</v>
          </cell>
          <cell r="E51">
            <v>3523.06</v>
          </cell>
        </row>
        <row r="52">
          <cell r="A52">
            <v>300</v>
          </cell>
          <cell r="B52" t="str">
            <v>Greene County</v>
          </cell>
          <cell r="C52" t="str">
            <v>Per Pupil</v>
          </cell>
          <cell r="D52" t="str">
            <v>Per pupil expenditures (Row 1 divided by Row 2)</v>
          </cell>
          <cell r="E52">
            <v>3052.32</v>
          </cell>
        </row>
        <row r="53">
          <cell r="A53">
            <v>301</v>
          </cell>
          <cell r="B53" t="str">
            <v>Greeneville</v>
          </cell>
          <cell r="C53" t="str">
            <v>Per Pupil</v>
          </cell>
          <cell r="D53" t="str">
            <v>Per pupil expenditures (Row 1 divided by Row 2)</v>
          </cell>
          <cell r="E53">
            <v>4002</v>
          </cell>
        </row>
        <row r="54">
          <cell r="A54">
            <v>310</v>
          </cell>
          <cell r="B54" t="str">
            <v>Grundy County</v>
          </cell>
          <cell r="C54" t="str">
            <v>Per Pupil</v>
          </cell>
          <cell r="D54" t="str">
            <v>Per pupil expenditures (Row 1 divided by Row 2)</v>
          </cell>
          <cell r="E54">
            <v>5990.35</v>
          </cell>
        </row>
        <row r="55">
          <cell r="A55">
            <v>320</v>
          </cell>
          <cell r="B55" t="str">
            <v>Hamblen County</v>
          </cell>
          <cell r="C55" t="str">
            <v>Per Pupil</v>
          </cell>
          <cell r="D55" t="str">
            <v>Per pupil expenditures (Row 1 divided by Row 2)</v>
          </cell>
          <cell r="E55">
            <v>4886.8599999999997</v>
          </cell>
        </row>
        <row r="56">
          <cell r="A56">
            <v>330</v>
          </cell>
          <cell r="B56" t="str">
            <v>Hamilton County</v>
          </cell>
          <cell r="C56" t="str">
            <v>Per Pupil</v>
          </cell>
          <cell r="D56" t="str">
            <v>Per pupil expenditures (Row 1 divided by Row 2)</v>
          </cell>
          <cell r="E56">
            <v>6737.28</v>
          </cell>
        </row>
        <row r="57">
          <cell r="A57">
            <v>340</v>
          </cell>
          <cell r="B57" t="str">
            <v>Hancock County</v>
          </cell>
          <cell r="C57" t="str">
            <v>Per Pupil</v>
          </cell>
          <cell r="D57" t="str">
            <v>Per pupil expenditures (Row 1 divided by Row 2)</v>
          </cell>
          <cell r="E57">
            <v>2448.81</v>
          </cell>
        </row>
        <row r="58">
          <cell r="A58">
            <v>350</v>
          </cell>
          <cell r="B58" t="str">
            <v>Hardeman County Schools</v>
          </cell>
          <cell r="C58" t="str">
            <v>Per Pupil</v>
          </cell>
          <cell r="D58" t="str">
            <v>Per pupil expenditures (Row 1 divided by Row 2)</v>
          </cell>
          <cell r="E58">
            <v>5241.1099999999997</v>
          </cell>
        </row>
        <row r="59">
          <cell r="A59">
            <v>360</v>
          </cell>
          <cell r="B59" t="str">
            <v>Hardin County</v>
          </cell>
          <cell r="C59" t="str">
            <v>Per Pupil</v>
          </cell>
          <cell r="D59" t="str">
            <v>Per pupil expenditures (Row 1 divided by Row 2)</v>
          </cell>
          <cell r="E59">
            <v>2821.32</v>
          </cell>
        </row>
        <row r="60">
          <cell r="A60">
            <v>370</v>
          </cell>
          <cell r="B60" t="str">
            <v>Hawkins County</v>
          </cell>
          <cell r="C60" t="str">
            <v>Per Pupil</v>
          </cell>
          <cell r="D60" t="str">
            <v>Per pupil expenditures (Row 1 divided by Row 2)</v>
          </cell>
          <cell r="E60">
            <v>4469.8900000000003</v>
          </cell>
        </row>
        <row r="61">
          <cell r="A61">
            <v>380</v>
          </cell>
          <cell r="B61" t="str">
            <v>Haywood County</v>
          </cell>
          <cell r="C61" t="str">
            <v>Per Pupil</v>
          </cell>
          <cell r="D61" t="str">
            <v>Per pupil expenditures (Row 1 divided by Row 2)</v>
          </cell>
          <cell r="E61">
            <v>5048.53</v>
          </cell>
        </row>
        <row r="62">
          <cell r="A62">
            <v>390</v>
          </cell>
          <cell r="B62" t="str">
            <v>Henderson County</v>
          </cell>
          <cell r="C62" t="str">
            <v>Per Pupil</v>
          </cell>
          <cell r="D62" t="str">
            <v>Per pupil expenditures (Row 1 divided by Row 2)</v>
          </cell>
          <cell r="E62">
            <v>5069.53</v>
          </cell>
        </row>
        <row r="63">
          <cell r="A63">
            <v>400</v>
          </cell>
          <cell r="B63" t="str">
            <v>Henry County</v>
          </cell>
          <cell r="C63" t="str">
            <v>Per Pupil</v>
          </cell>
          <cell r="D63" t="str">
            <v>Per pupil expenditures (Row 1 divided by Row 2)</v>
          </cell>
          <cell r="E63">
            <v>3608.87</v>
          </cell>
        </row>
        <row r="64">
          <cell r="A64">
            <v>410</v>
          </cell>
          <cell r="B64" t="str">
            <v>Hickman County</v>
          </cell>
          <cell r="C64" t="str">
            <v>Per Pupil</v>
          </cell>
          <cell r="D64" t="str">
            <v>Per pupil expenditures (Row 1 divided by Row 2)</v>
          </cell>
          <cell r="E64">
            <v>4569.07</v>
          </cell>
        </row>
        <row r="65">
          <cell r="A65">
            <v>92</v>
          </cell>
          <cell r="B65" t="str">
            <v>Hollow Rock - Bruceton</v>
          </cell>
          <cell r="C65" t="str">
            <v>Per Pupil</v>
          </cell>
          <cell r="D65" t="str">
            <v>Per pupil expenditures (Row 1 divided by Row 2)</v>
          </cell>
          <cell r="E65">
            <v>3348.38</v>
          </cell>
        </row>
        <row r="66">
          <cell r="A66">
            <v>420</v>
          </cell>
          <cell r="B66" t="str">
            <v>Houston County</v>
          </cell>
          <cell r="C66" t="str">
            <v>Per Pupil</v>
          </cell>
          <cell r="D66" t="str">
            <v>Per pupil expenditures (Row 1 divided by Row 2)</v>
          </cell>
          <cell r="E66">
            <v>3128.01</v>
          </cell>
        </row>
        <row r="67">
          <cell r="A67">
            <v>271</v>
          </cell>
          <cell r="B67" t="str">
            <v>Humboldt City Schools</v>
          </cell>
          <cell r="C67" t="str">
            <v>Per Pupil</v>
          </cell>
          <cell r="D67" t="str">
            <v>Per pupil expenditures (Row 1 divided by Row 2)</v>
          </cell>
          <cell r="E67">
            <v>4250.0200000000004</v>
          </cell>
        </row>
        <row r="68">
          <cell r="A68">
            <v>430</v>
          </cell>
          <cell r="B68" t="str">
            <v>Humphreys County</v>
          </cell>
          <cell r="C68" t="str">
            <v>Per Pupil</v>
          </cell>
          <cell r="D68" t="str">
            <v>Per pupil expenditures (Row 1 divided by Row 2)</v>
          </cell>
          <cell r="E68">
            <v>2629.12</v>
          </cell>
        </row>
        <row r="69">
          <cell r="A69">
            <v>93</v>
          </cell>
          <cell r="B69" t="str">
            <v>Huntingdon Special School District</v>
          </cell>
          <cell r="C69" t="str">
            <v>Per Pupil</v>
          </cell>
          <cell r="D69" t="str">
            <v>Per pupil expenditures (Row 1 divided by Row 2)</v>
          </cell>
          <cell r="E69">
            <v>3684.33</v>
          </cell>
        </row>
        <row r="70">
          <cell r="A70">
            <v>440</v>
          </cell>
          <cell r="B70" t="str">
            <v>Jackson County</v>
          </cell>
          <cell r="C70" t="str">
            <v>Per Pupil</v>
          </cell>
          <cell r="D70" t="str">
            <v>Per pupil expenditures (Row 1 divided by Row 2)</v>
          </cell>
          <cell r="E70">
            <v>3168.87</v>
          </cell>
        </row>
        <row r="71">
          <cell r="A71">
            <v>450</v>
          </cell>
          <cell r="B71" t="str">
            <v>Jefferson County</v>
          </cell>
          <cell r="C71" t="str">
            <v>Per Pupil</v>
          </cell>
          <cell r="D71" t="str">
            <v>Per pupil expenditures (Row 1 divided by Row 2)</v>
          </cell>
          <cell r="E71">
            <v>3472.38</v>
          </cell>
        </row>
        <row r="72">
          <cell r="A72">
            <v>901</v>
          </cell>
          <cell r="B72" t="str">
            <v>Johnson City</v>
          </cell>
          <cell r="C72" t="str">
            <v>Per Pupil</v>
          </cell>
          <cell r="D72" t="str">
            <v>Per pupil expenditures (Row 1 divided by Row 2)</v>
          </cell>
          <cell r="E72">
            <v>4160.78</v>
          </cell>
        </row>
        <row r="73">
          <cell r="A73">
            <v>460</v>
          </cell>
          <cell r="B73" t="str">
            <v>Johnson County</v>
          </cell>
          <cell r="C73" t="str">
            <v>Per Pupil</v>
          </cell>
          <cell r="D73" t="str">
            <v>Per pupil expenditures (Row 1 divided by Row 2)</v>
          </cell>
          <cell r="E73">
            <v>1986.23</v>
          </cell>
        </row>
        <row r="74">
          <cell r="A74">
            <v>822</v>
          </cell>
          <cell r="B74" t="str">
            <v>Kingsport</v>
          </cell>
          <cell r="C74" t="str">
            <v>Per Pupil</v>
          </cell>
          <cell r="D74" t="str">
            <v>Per pupil expenditures (Row 1 divided by Row 2)</v>
          </cell>
          <cell r="E74">
            <v>4192.9799999999996</v>
          </cell>
        </row>
        <row r="75">
          <cell r="A75">
            <v>470</v>
          </cell>
          <cell r="B75" t="str">
            <v>Knox County</v>
          </cell>
          <cell r="C75" t="str">
            <v>Per Pupil</v>
          </cell>
          <cell r="D75" t="str">
            <v>Per pupil expenditures (Row 1 divided by Row 2)</v>
          </cell>
          <cell r="E75">
            <v>6104.61</v>
          </cell>
        </row>
        <row r="76">
          <cell r="A76">
            <v>480</v>
          </cell>
          <cell r="B76" t="str">
            <v>Lake County</v>
          </cell>
          <cell r="C76" t="str">
            <v>Per Pupil</v>
          </cell>
          <cell r="D76" t="str">
            <v>Per pupil expenditures (Row 1 divided by Row 2)</v>
          </cell>
          <cell r="E76">
            <v>2912.35</v>
          </cell>
        </row>
        <row r="77">
          <cell r="A77">
            <v>797</v>
          </cell>
          <cell r="B77" t="str">
            <v>Lakeland</v>
          </cell>
          <cell r="C77" t="str">
            <v>Per Pupil</v>
          </cell>
          <cell r="D77" t="str">
            <v>Per pupil expenditures (Row 1 divided by Row 2)</v>
          </cell>
          <cell r="E77">
            <v>5518.46</v>
          </cell>
        </row>
        <row r="78">
          <cell r="A78">
            <v>490</v>
          </cell>
          <cell r="B78" t="str">
            <v>Lauderdale County</v>
          </cell>
          <cell r="C78" t="str">
            <v>Per Pupil</v>
          </cell>
          <cell r="D78" t="str">
            <v>Per pupil expenditures (Row 1 divided by Row 2)</v>
          </cell>
          <cell r="E78">
            <v>5532.61</v>
          </cell>
        </row>
        <row r="79">
          <cell r="A79">
            <v>500</v>
          </cell>
          <cell r="B79" t="str">
            <v>Lawrence County</v>
          </cell>
          <cell r="C79" t="str">
            <v>Per Pupil</v>
          </cell>
          <cell r="D79" t="str">
            <v>Per pupil expenditures (Row 1 divided by Row 2)</v>
          </cell>
          <cell r="E79">
            <v>4095.2</v>
          </cell>
        </row>
        <row r="80">
          <cell r="A80">
            <v>951</v>
          </cell>
          <cell r="B80" t="str">
            <v>Lebanon</v>
          </cell>
          <cell r="C80" t="str">
            <v>Per Pupil</v>
          </cell>
          <cell r="D80" t="str">
            <v>Per pupil expenditures (Row 1 divided by Row 2)</v>
          </cell>
          <cell r="E80">
            <v>4724.83</v>
          </cell>
        </row>
        <row r="81">
          <cell r="A81">
            <v>531</v>
          </cell>
          <cell r="B81" t="str">
            <v>Lenoir City</v>
          </cell>
          <cell r="C81" t="str">
            <v>Per Pupil</v>
          </cell>
          <cell r="D81" t="str">
            <v>Per pupil expenditures (Row 1 divided by Row 2)</v>
          </cell>
          <cell r="E81">
            <v>3646.09</v>
          </cell>
        </row>
        <row r="82">
          <cell r="A82">
            <v>510</v>
          </cell>
          <cell r="B82" t="str">
            <v>Lewis County</v>
          </cell>
          <cell r="C82" t="str">
            <v>Per Pupil</v>
          </cell>
          <cell r="D82" t="str">
            <v>Per pupil expenditures (Row 1 divided by Row 2)</v>
          </cell>
          <cell r="E82">
            <v>3911.88</v>
          </cell>
        </row>
        <row r="83">
          <cell r="A83">
            <v>391</v>
          </cell>
          <cell r="B83" t="str">
            <v>Lexington</v>
          </cell>
          <cell r="C83" t="str">
            <v>Per Pupil</v>
          </cell>
          <cell r="D83" t="str">
            <v>Per pupil expenditures (Row 1 divided by Row 2)</v>
          </cell>
          <cell r="E83">
            <v>2899.19</v>
          </cell>
        </row>
        <row r="84">
          <cell r="A84">
            <v>520</v>
          </cell>
          <cell r="B84" t="str">
            <v>Lincoln County</v>
          </cell>
          <cell r="C84" t="str">
            <v>Per Pupil</v>
          </cell>
          <cell r="D84" t="str">
            <v>Per pupil expenditures (Row 1 divided by Row 2)</v>
          </cell>
          <cell r="E84">
            <v>4079.84</v>
          </cell>
        </row>
        <row r="85">
          <cell r="A85">
            <v>530</v>
          </cell>
          <cell r="B85" t="str">
            <v>Loudon County</v>
          </cell>
          <cell r="C85" t="str">
            <v>Per Pupil</v>
          </cell>
          <cell r="D85" t="str">
            <v>Per pupil expenditures (Row 1 divided by Row 2)</v>
          </cell>
          <cell r="E85">
            <v>4950.1099999999997</v>
          </cell>
        </row>
        <row r="86">
          <cell r="A86">
            <v>560</v>
          </cell>
          <cell r="B86" t="str">
            <v>Macon County</v>
          </cell>
          <cell r="C86" t="str">
            <v>Per Pupil</v>
          </cell>
          <cell r="D86" t="str">
            <v>Per pupil expenditures (Row 1 divided by Row 2)</v>
          </cell>
          <cell r="E86">
            <v>4037</v>
          </cell>
        </row>
        <row r="87">
          <cell r="A87">
            <v>570</v>
          </cell>
          <cell r="B87" t="str">
            <v>Madison County</v>
          </cell>
          <cell r="C87" t="str">
            <v>Per Pupil</v>
          </cell>
          <cell r="D87" t="str">
            <v>Per pupil expenditures (Row 1 divided by Row 2)</v>
          </cell>
          <cell r="E87">
            <v>6289.97</v>
          </cell>
        </row>
        <row r="88">
          <cell r="A88">
            <v>161</v>
          </cell>
          <cell r="B88" t="str">
            <v>Manchester</v>
          </cell>
          <cell r="C88" t="str">
            <v>Per Pupil</v>
          </cell>
          <cell r="D88" t="str">
            <v>Per pupil expenditures (Row 1 divided by Row 2)</v>
          </cell>
          <cell r="E88">
            <v>5218.6899999999996</v>
          </cell>
        </row>
        <row r="89">
          <cell r="A89">
            <v>580</v>
          </cell>
          <cell r="B89" t="str">
            <v>Marion County</v>
          </cell>
          <cell r="C89" t="str">
            <v>Per Pupil</v>
          </cell>
          <cell r="D89" t="str">
            <v>Per pupil expenditures (Row 1 divided by Row 2)</v>
          </cell>
          <cell r="E89">
            <v>5340.28</v>
          </cell>
        </row>
        <row r="90">
          <cell r="A90">
            <v>590</v>
          </cell>
          <cell r="B90" t="str">
            <v>Marshall County</v>
          </cell>
          <cell r="C90" t="str">
            <v>Per Pupil</v>
          </cell>
          <cell r="D90" t="str">
            <v>Per pupil expenditures (Row 1 divided by Row 2)</v>
          </cell>
          <cell r="E90">
            <v>3696.3</v>
          </cell>
        </row>
        <row r="91">
          <cell r="A91">
            <v>52</v>
          </cell>
          <cell r="B91" t="str">
            <v>Maryville</v>
          </cell>
          <cell r="C91" t="str">
            <v>Per Pupil</v>
          </cell>
          <cell r="D91" t="str">
            <v>Per pupil expenditures (Row 1 divided by Row 2)</v>
          </cell>
          <cell r="E91">
            <v>7766.13</v>
          </cell>
        </row>
        <row r="92">
          <cell r="A92">
            <v>600</v>
          </cell>
          <cell r="B92" t="str">
            <v>Maury County</v>
          </cell>
          <cell r="C92" t="str">
            <v>Per Pupil</v>
          </cell>
          <cell r="D92" t="str">
            <v>Per pupil expenditures (Row 1 divided by Row 2)</v>
          </cell>
          <cell r="E92">
            <v>5570.67</v>
          </cell>
        </row>
        <row r="93">
          <cell r="A93">
            <v>94</v>
          </cell>
          <cell r="B93" t="str">
            <v>McKenzie</v>
          </cell>
          <cell r="C93" t="str">
            <v>Per Pupil</v>
          </cell>
          <cell r="D93" t="str">
            <v>Per pupil expenditures (Row 1 divided by Row 2)</v>
          </cell>
          <cell r="E93">
            <v>2649.34</v>
          </cell>
        </row>
        <row r="94">
          <cell r="A94">
            <v>540</v>
          </cell>
          <cell r="B94" t="str">
            <v>McMinn County</v>
          </cell>
          <cell r="C94" t="str">
            <v>Per Pupil</v>
          </cell>
          <cell r="D94" t="str">
            <v>Per pupil expenditures (Row 1 divided by Row 2)</v>
          </cell>
          <cell r="E94">
            <v>2595</v>
          </cell>
        </row>
        <row r="95">
          <cell r="A95">
            <v>550</v>
          </cell>
          <cell r="B95" t="str">
            <v>McNairy County</v>
          </cell>
          <cell r="C95" t="str">
            <v>Per Pupil</v>
          </cell>
          <cell r="D95" t="str">
            <v>Per pupil expenditures (Row 1 divided by Row 2)</v>
          </cell>
          <cell r="E95">
            <v>3825.92</v>
          </cell>
        </row>
        <row r="96">
          <cell r="A96">
            <v>610</v>
          </cell>
          <cell r="B96" t="str">
            <v>Meigs County</v>
          </cell>
          <cell r="C96" t="str">
            <v>Per Pupil</v>
          </cell>
          <cell r="D96" t="str">
            <v>Per pupil expenditures (Row 1 divided by Row 2)</v>
          </cell>
          <cell r="E96">
            <v>2749.1</v>
          </cell>
        </row>
        <row r="97">
          <cell r="A97">
            <v>272</v>
          </cell>
          <cell r="B97" t="str">
            <v>Milan</v>
          </cell>
          <cell r="C97" t="str">
            <v>Per Pupil</v>
          </cell>
          <cell r="D97" t="str">
            <v>Per pupil expenditures (Row 1 divided by Row 2)</v>
          </cell>
          <cell r="E97">
            <v>3764.54</v>
          </cell>
        </row>
        <row r="98">
          <cell r="A98">
            <v>798</v>
          </cell>
          <cell r="B98" t="str">
            <v>Millington Municipal Schools</v>
          </cell>
          <cell r="C98" t="str">
            <v>Per Pupil</v>
          </cell>
          <cell r="D98" t="str">
            <v>Per pupil expenditures (Row 1 divided by Row 2)</v>
          </cell>
          <cell r="E98">
            <v>5194.0600000000004</v>
          </cell>
        </row>
        <row r="99">
          <cell r="A99">
            <v>620</v>
          </cell>
          <cell r="B99" t="str">
            <v>Monroe County</v>
          </cell>
          <cell r="C99" t="str">
            <v>Per Pupil</v>
          </cell>
          <cell r="D99" t="str">
            <v>Per pupil expenditures (Row 1 divided by Row 2)</v>
          </cell>
          <cell r="E99">
            <v>4293.6400000000003</v>
          </cell>
        </row>
        <row r="100">
          <cell r="A100">
            <v>630</v>
          </cell>
          <cell r="B100" t="str">
            <v>Montgomery County</v>
          </cell>
          <cell r="C100" t="str">
            <v>Per Pupil</v>
          </cell>
          <cell r="D100" t="str">
            <v>Per pupil expenditures (Row 1 divided by Row 2)</v>
          </cell>
          <cell r="E100">
            <v>5320.86</v>
          </cell>
        </row>
        <row r="101">
          <cell r="A101">
            <v>640</v>
          </cell>
          <cell r="B101" t="str">
            <v>Moore County</v>
          </cell>
          <cell r="C101" t="str">
            <v>Per Pupil</v>
          </cell>
          <cell r="D101" t="str">
            <v>Per pupil expenditures (Row 1 divided by Row 2)</v>
          </cell>
          <cell r="E101">
            <v>4676.5</v>
          </cell>
        </row>
        <row r="102">
          <cell r="A102">
            <v>650</v>
          </cell>
          <cell r="B102" t="str">
            <v>Morgan County</v>
          </cell>
          <cell r="C102" t="str">
            <v>Per Pupil</v>
          </cell>
          <cell r="D102" t="str">
            <v>Per pupil expenditures (Row 1 divided by Row 2)</v>
          </cell>
          <cell r="E102">
            <v>3275.64</v>
          </cell>
        </row>
        <row r="103">
          <cell r="A103">
            <v>751</v>
          </cell>
          <cell r="B103" t="str">
            <v>Murfreesboro</v>
          </cell>
          <cell r="C103" t="str">
            <v>Per Pupil</v>
          </cell>
          <cell r="D103" t="str">
            <v>Per pupil expenditures (Row 1 divided by Row 2)</v>
          </cell>
          <cell r="E103">
            <v>6384.33</v>
          </cell>
        </row>
        <row r="104">
          <cell r="A104">
            <v>151</v>
          </cell>
          <cell r="B104" t="str">
            <v>Newport</v>
          </cell>
          <cell r="C104" t="str">
            <v>Per Pupil</v>
          </cell>
          <cell r="D104" t="str">
            <v>Per pupil expenditures (Row 1 divided by Row 2)</v>
          </cell>
          <cell r="E104">
            <v>3646.03</v>
          </cell>
        </row>
        <row r="105">
          <cell r="A105">
            <v>12</v>
          </cell>
          <cell r="B105" t="str">
            <v>Oak Ridge</v>
          </cell>
          <cell r="C105" t="str">
            <v>Per Pupil</v>
          </cell>
          <cell r="D105" t="str">
            <v>Per pupil expenditures (Row 1 divided by Row 2)</v>
          </cell>
          <cell r="E105">
            <v>5883.56</v>
          </cell>
        </row>
        <row r="106">
          <cell r="A106">
            <v>660</v>
          </cell>
          <cell r="B106" t="str">
            <v>Obion County</v>
          </cell>
          <cell r="C106" t="str">
            <v>Per Pupil</v>
          </cell>
          <cell r="D106" t="str">
            <v>Per pupil expenditures (Row 1 divided by Row 2)</v>
          </cell>
          <cell r="E106">
            <v>3765.14</v>
          </cell>
        </row>
        <row r="107">
          <cell r="A107">
            <v>761</v>
          </cell>
          <cell r="B107" t="str">
            <v>Oneida</v>
          </cell>
          <cell r="C107" t="str">
            <v>Per Pupil</v>
          </cell>
          <cell r="D107" t="str">
            <v>Per pupil expenditures (Row 1 divided by Row 2)</v>
          </cell>
          <cell r="E107">
            <v>5308.04</v>
          </cell>
        </row>
        <row r="108">
          <cell r="A108">
            <v>670</v>
          </cell>
          <cell r="B108" t="str">
            <v>Overton County</v>
          </cell>
          <cell r="C108" t="str">
            <v>Per Pupil</v>
          </cell>
          <cell r="D108" t="str">
            <v>Per pupil expenditures (Row 1 divided by Row 2)</v>
          </cell>
          <cell r="E108">
            <v>3355.17</v>
          </cell>
        </row>
        <row r="109">
          <cell r="A109">
            <v>401</v>
          </cell>
          <cell r="B109" t="str">
            <v>Paris</v>
          </cell>
          <cell r="C109" t="str">
            <v>Per Pupil</v>
          </cell>
          <cell r="D109" t="str">
            <v>Per pupil expenditures (Row 1 divided by Row 2)</v>
          </cell>
          <cell r="E109">
            <v>2379.15</v>
          </cell>
        </row>
        <row r="110">
          <cell r="A110">
            <v>680</v>
          </cell>
          <cell r="B110" t="str">
            <v>Perry County</v>
          </cell>
          <cell r="C110" t="str">
            <v>Per Pupil</v>
          </cell>
          <cell r="D110" t="str">
            <v>Per pupil expenditures (Row 1 divided by Row 2)</v>
          </cell>
          <cell r="E110">
            <v>4703.62</v>
          </cell>
        </row>
        <row r="111">
          <cell r="A111">
            <v>690</v>
          </cell>
          <cell r="B111" t="str">
            <v>Pickett County</v>
          </cell>
          <cell r="C111" t="str">
            <v>Per Pupil</v>
          </cell>
          <cell r="D111" t="str">
            <v>Per pupil expenditures (Row 1 divided by Row 2)</v>
          </cell>
          <cell r="E111">
            <v>4210.57</v>
          </cell>
        </row>
        <row r="112">
          <cell r="A112">
            <v>700</v>
          </cell>
          <cell r="B112" t="str">
            <v>Polk County</v>
          </cell>
          <cell r="C112" t="str">
            <v>Per Pupil</v>
          </cell>
          <cell r="D112" t="str">
            <v>Per pupil expenditures (Row 1 divided by Row 2)</v>
          </cell>
          <cell r="E112">
            <v>3044.49</v>
          </cell>
        </row>
        <row r="113">
          <cell r="A113">
            <v>710</v>
          </cell>
          <cell r="B113" t="str">
            <v>Putnam County</v>
          </cell>
          <cell r="C113" t="str">
            <v>Per Pupil</v>
          </cell>
          <cell r="D113" t="str">
            <v>Per pupil expenditures (Row 1 divided by Row 2)</v>
          </cell>
          <cell r="E113">
            <v>5852.12</v>
          </cell>
        </row>
        <row r="114">
          <cell r="A114">
            <v>720</v>
          </cell>
          <cell r="B114" t="str">
            <v>Rhea County</v>
          </cell>
          <cell r="C114" t="str">
            <v>Per Pupil</v>
          </cell>
          <cell r="D114" t="str">
            <v>Per pupil expenditures (Row 1 divided by Row 2)</v>
          </cell>
          <cell r="E114">
            <v>5521.76</v>
          </cell>
        </row>
        <row r="115">
          <cell r="A115">
            <v>581</v>
          </cell>
          <cell r="B115" t="str">
            <v>Richard City</v>
          </cell>
          <cell r="C115" t="str">
            <v>Per Pupil</v>
          </cell>
          <cell r="D115" t="str">
            <v>Per pupil expenditures (Row 1 divided by Row 2)</v>
          </cell>
          <cell r="E115">
            <v>1683.42</v>
          </cell>
        </row>
        <row r="116">
          <cell r="A116">
            <v>730</v>
          </cell>
          <cell r="B116" t="str">
            <v>Roane County</v>
          </cell>
          <cell r="C116" t="str">
            <v>Per Pupil</v>
          </cell>
          <cell r="D116" t="str">
            <v>Per pupil expenditures (Row 1 divided by Row 2)</v>
          </cell>
          <cell r="E116">
            <v>4363.21</v>
          </cell>
        </row>
        <row r="117">
          <cell r="A117">
            <v>740</v>
          </cell>
          <cell r="B117" t="str">
            <v>Robertson County</v>
          </cell>
          <cell r="C117" t="str">
            <v>Per Pupil</v>
          </cell>
          <cell r="D117" t="str">
            <v>Per pupil expenditures (Row 1 divided by Row 2)</v>
          </cell>
          <cell r="E117">
            <v>3861.27</v>
          </cell>
        </row>
        <row r="118">
          <cell r="A118">
            <v>371</v>
          </cell>
          <cell r="B118" t="str">
            <v>Rogersville</v>
          </cell>
          <cell r="C118" t="str">
            <v>Per Pupil</v>
          </cell>
          <cell r="D118" t="str">
            <v>Per pupil expenditures (Row 1 divided by Row 2)</v>
          </cell>
          <cell r="E118">
            <v>2715.81</v>
          </cell>
        </row>
        <row r="119">
          <cell r="A119">
            <v>750</v>
          </cell>
          <cell r="B119" t="str">
            <v>Rutherford County</v>
          </cell>
          <cell r="C119" t="str">
            <v>Per Pupil</v>
          </cell>
          <cell r="D119" t="str">
            <v>Per pupil expenditures (Row 1 divided by Row 2)</v>
          </cell>
          <cell r="E119">
            <v>8133.92</v>
          </cell>
        </row>
        <row r="120">
          <cell r="A120">
            <v>760</v>
          </cell>
          <cell r="B120" t="str">
            <v>Scott County</v>
          </cell>
          <cell r="C120" t="str">
            <v>Per Pupil</v>
          </cell>
          <cell r="D120" t="str">
            <v>Per pupil expenditures (Row 1 divided by Row 2)</v>
          </cell>
          <cell r="E120">
            <v>3232.52</v>
          </cell>
        </row>
        <row r="121">
          <cell r="A121">
            <v>770</v>
          </cell>
          <cell r="B121" t="str">
            <v>Sequatchie County</v>
          </cell>
          <cell r="C121" t="str">
            <v>Per Pupil</v>
          </cell>
          <cell r="D121" t="str">
            <v>Per pupil expenditures (Row 1 divided by Row 2)</v>
          </cell>
          <cell r="E121">
            <v>5064.8900000000003</v>
          </cell>
        </row>
        <row r="122">
          <cell r="A122">
            <v>780</v>
          </cell>
          <cell r="B122" t="str">
            <v>Sevier County</v>
          </cell>
          <cell r="C122" t="str">
            <v>Per Pupil</v>
          </cell>
          <cell r="D122" t="str">
            <v>Per pupil expenditures (Row 1 divided by Row 2)</v>
          </cell>
          <cell r="E122">
            <v>5109.8599999999997</v>
          </cell>
        </row>
        <row r="123">
          <cell r="A123">
            <v>792</v>
          </cell>
          <cell r="B123" t="str">
            <v>Shelby County</v>
          </cell>
          <cell r="C123" t="str">
            <v>Per Pupil</v>
          </cell>
          <cell r="D123" t="str">
            <v>Per pupil expenditures (Row 1 divided by Row 2)</v>
          </cell>
          <cell r="E123">
            <v>6319.56</v>
          </cell>
        </row>
        <row r="124">
          <cell r="A124">
            <v>800</v>
          </cell>
          <cell r="B124" t="str">
            <v>Smith County</v>
          </cell>
          <cell r="C124" t="str">
            <v>Per Pupil</v>
          </cell>
          <cell r="D124" t="str">
            <v>Per pupil expenditures (Row 1 divided by Row 2)</v>
          </cell>
          <cell r="E124">
            <v>3310.96</v>
          </cell>
        </row>
        <row r="125">
          <cell r="A125">
            <v>95</v>
          </cell>
          <cell r="B125" t="str">
            <v>South Carroll</v>
          </cell>
          <cell r="C125" t="str">
            <v>Per Pupil</v>
          </cell>
          <cell r="D125" t="str">
            <v>Per pupil expenditures (Row 1 divided by Row 2)</v>
          </cell>
          <cell r="E125">
            <v>2082.75</v>
          </cell>
        </row>
        <row r="126">
          <cell r="A126">
            <v>810</v>
          </cell>
          <cell r="B126" t="str">
            <v>Stewart County</v>
          </cell>
          <cell r="C126" t="str">
            <v>Per Pupil</v>
          </cell>
          <cell r="D126" t="str">
            <v>Per pupil expenditures (Row 1 divided by Row 2)</v>
          </cell>
          <cell r="E126">
            <v>3707.08</v>
          </cell>
        </row>
        <row r="127">
          <cell r="A127">
            <v>820</v>
          </cell>
          <cell r="B127" t="str">
            <v>Sullivan County</v>
          </cell>
          <cell r="C127" t="str">
            <v>Per Pupil</v>
          </cell>
          <cell r="D127" t="str">
            <v>Per pupil expenditures (Row 1 divided by Row 2)</v>
          </cell>
          <cell r="E127">
            <v>3512.26</v>
          </cell>
        </row>
        <row r="128">
          <cell r="A128">
            <v>830</v>
          </cell>
          <cell r="B128" t="str">
            <v>Sumner County</v>
          </cell>
          <cell r="C128" t="str">
            <v>Per Pupil</v>
          </cell>
          <cell r="D128" t="str">
            <v>Per pupil expenditures (Row 1 divided by Row 2)</v>
          </cell>
          <cell r="E128">
            <v>6268.8</v>
          </cell>
        </row>
        <row r="129">
          <cell r="A129">
            <v>621</v>
          </cell>
          <cell r="B129" t="str">
            <v>Sweetwater</v>
          </cell>
          <cell r="C129" t="str">
            <v>Per Pupil</v>
          </cell>
          <cell r="D129" t="str">
            <v>Per pupil expenditures (Row 1 divided by Row 2)</v>
          </cell>
          <cell r="E129">
            <v>2299.75</v>
          </cell>
        </row>
        <row r="130">
          <cell r="A130">
            <v>987</v>
          </cell>
          <cell r="B130" t="str">
            <v>Tennessee Public Charter School Commission</v>
          </cell>
          <cell r="C130" t="str">
            <v>Per Pupil</v>
          </cell>
          <cell r="D130" t="str">
            <v>Per pupil expenditures (Row 1 divided by Row 2)</v>
          </cell>
          <cell r="E130">
            <v>9516.56</v>
          </cell>
        </row>
        <row r="131">
          <cell r="A131">
            <v>963</v>
          </cell>
          <cell r="B131" t="str">
            <v>Tennessee School for Blind</v>
          </cell>
          <cell r="C131" t="str">
            <v>Per Pupil</v>
          </cell>
          <cell r="D131" t="str">
            <v>Per pupil expenditures (Row 1 divided by Row 2)</v>
          </cell>
          <cell r="E131">
            <v>107113.68</v>
          </cell>
        </row>
        <row r="132">
          <cell r="A132">
            <v>964</v>
          </cell>
          <cell r="B132" t="str">
            <v>Tennessee School for the Deaf</v>
          </cell>
          <cell r="C132" t="str">
            <v>Per Pupil</v>
          </cell>
          <cell r="D132" t="str">
            <v>Per pupil expenditures (Row 1 divided by Row 2)</v>
          </cell>
          <cell r="E132">
            <v>108923.31</v>
          </cell>
        </row>
        <row r="133">
          <cell r="A133">
            <v>840</v>
          </cell>
          <cell r="B133" t="str">
            <v>Tipton County</v>
          </cell>
          <cell r="C133" t="str">
            <v>Per Pupil</v>
          </cell>
          <cell r="D133" t="str">
            <v>Per pupil expenditures (Row 1 divided by Row 2)</v>
          </cell>
          <cell r="E133">
            <v>5712.51</v>
          </cell>
        </row>
        <row r="134">
          <cell r="A134">
            <v>273</v>
          </cell>
          <cell r="B134" t="str">
            <v>Trenton</v>
          </cell>
          <cell r="C134" t="str">
            <v>Per Pupil</v>
          </cell>
          <cell r="D134" t="str">
            <v>Per pupil expenditures (Row 1 divided by Row 2)</v>
          </cell>
          <cell r="E134">
            <v>2097.64</v>
          </cell>
        </row>
        <row r="135">
          <cell r="A135">
            <v>850</v>
          </cell>
          <cell r="B135" t="str">
            <v>Trousdale County</v>
          </cell>
          <cell r="C135" t="str">
            <v>Per Pupil</v>
          </cell>
          <cell r="D135" t="str">
            <v>Per pupil expenditures (Row 1 divided by Row 2)</v>
          </cell>
          <cell r="E135">
            <v>5007.29</v>
          </cell>
        </row>
        <row r="136">
          <cell r="A136">
            <v>162</v>
          </cell>
          <cell r="B136" t="str">
            <v>Tullahoma</v>
          </cell>
          <cell r="C136" t="str">
            <v>Per Pupil</v>
          </cell>
          <cell r="D136" t="str">
            <v>Per pupil expenditures (Row 1 divided by Row 2)</v>
          </cell>
          <cell r="E136">
            <v>7618.51</v>
          </cell>
        </row>
        <row r="137">
          <cell r="A137">
            <v>860</v>
          </cell>
          <cell r="B137" t="str">
            <v>Unicoi County</v>
          </cell>
          <cell r="C137" t="str">
            <v>Per Pupil</v>
          </cell>
          <cell r="D137" t="str">
            <v>Per pupil expenditures (Row 1 divided by Row 2)</v>
          </cell>
          <cell r="E137">
            <v>3174.58</v>
          </cell>
        </row>
        <row r="138">
          <cell r="A138">
            <v>661</v>
          </cell>
          <cell r="B138" t="str">
            <v>Union City</v>
          </cell>
          <cell r="C138" t="str">
            <v>Per Pupil</v>
          </cell>
          <cell r="D138" t="str">
            <v>Per pupil expenditures (Row 1 divided by Row 2)</v>
          </cell>
          <cell r="E138">
            <v>2886.21</v>
          </cell>
        </row>
        <row r="139">
          <cell r="A139">
            <v>870</v>
          </cell>
          <cell r="B139" t="str">
            <v>Union County</v>
          </cell>
          <cell r="C139" t="str">
            <v>Per Pupil</v>
          </cell>
          <cell r="D139" t="str">
            <v>Per pupil expenditures (Row 1 divided by Row 2)</v>
          </cell>
          <cell r="E139">
            <v>2325.2600000000002</v>
          </cell>
        </row>
        <row r="140">
          <cell r="A140">
            <v>880</v>
          </cell>
          <cell r="B140" t="str">
            <v>Van Buren County</v>
          </cell>
          <cell r="C140" t="str">
            <v>Per Pupil</v>
          </cell>
          <cell r="D140" t="str">
            <v>Per pupil expenditures (Row 1 divided by Row 2)</v>
          </cell>
          <cell r="E140">
            <v>4606.47</v>
          </cell>
        </row>
        <row r="141">
          <cell r="A141">
            <v>890</v>
          </cell>
          <cell r="B141" t="str">
            <v>Warren County</v>
          </cell>
          <cell r="C141" t="str">
            <v>Per Pupil</v>
          </cell>
          <cell r="D141" t="str">
            <v>Per pupil expenditures (Row 1 divided by Row 2)</v>
          </cell>
          <cell r="E141">
            <v>4091.14</v>
          </cell>
        </row>
        <row r="142">
          <cell r="A142">
            <v>900</v>
          </cell>
          <cell r="B142" t="str">
            <v>Washington County</v>
          </cell>
          <cell r="C142" t="str">
            <v>Per Pupil</v>
          </cell>
          <cell r="D142" t="str">
            <v>Per pupil expenditures (Row 1 divided by Row 2)</v>
          </cell>
          <cell r="E142">
            <v>3505.17</v>
          </cell>
        </row>
        <row r="143">
          <cell r="A143">
            <v>910</v>
          </cell>
          <cell r="B143" t="str">
            <v>Wayne County</v>
          </cell>
          <cell r="C143" t="str">
            <v>Per Pupil</v>
          </cell>
          <cell r="D143" t="str">
            <v>Per pupil expenditures (Row 1 divided by Row 2)</v>
          </cell>
          <cell r="E143">
            <v>3728.27</v>
          </cell>
        </row>
        <row r="144">
          <cell r="A144">
            <v>920</v>
          </cell>
          <cell r="B144" t="str">
            <v>Weakley County</v>
          </cell>
          <cell r="C144" t="str">
            <v>Per Pupil</v>
          </cell>
          <cell r="D144" t="str">
            <v>Per pupil expenditures (Row 1 divided by Row 2)</v>
          </cell>
          <cell r="E144">
            <v>3822.51</v>
          </cell>
        </row>
        <row r="145">
          <cell r="A145">
            <v>97</v>
          </cell>
          <cell r="B145" t="str">
            <v>West Carroll Sp Dist</v>
          </cell>
          <cell r="C145" t="str">
            <v>Per Pupil</v>
          </cell>
          <cell r="D145" t="str">
            <v>Per pupil expenditures (Row 1 divided by Row 2)</v>
          </cell>
          <cell r="E145">
            <v>3805.9</v>
          </cell>
        </row>
        <row r="146">
          <cell r="A146">
            <v>960</v>
          </cell>
          <cell r="B146" t="str">
            <v>West Tennessee School for the Deaf</v>
          </cell>
          <cell r="C146" t="str">
            <v>Per Pupil</v>
          </cell>
          <cell r="D146" t="str">
            <v>Per pupil expenditures (Row 1 divided by Row 2)</v>
          </cell>
          <cell r="E146">
            <v>90360.17</v>
          </cell>
        </row>
        <row r="147">
          <cell r="A147">
            <v>930</v>
          </cell>
          <cell r="B147" t="str">
            <v>White County</v>
          </cell>
          <cell r="C147" t="str">
            <v>Per Pupil</v>
          </cell>
          <cell r="D147" t="str">
            <v>Per pupil expenditures (Row 1 divided by Row 2)</v>
          </cell>
          <cell r="E147">
            <v>2705.63</v>
          </cell>
        </row>
        <row r="148">
          <cell r="A148">
            <v>940</v>
          </cell>
          <cell r="B148" t="str">
            <v>Williamson County</v>
          </cell>
          <cell r="C148" t="str">
            <v>Per Pupil</v>
          </cell>
          <cell r="D148" t="str">
            <v>Per pupil expenditures (Row 1 divided by Row 2)</v>
          </cell>
          <cell r="E148">
            <v>13527.39</v>
          </cell>
        </row>
        <row r="149">
          <cell r="A149">
            <v>950</v>
          </cell>
          <cell r="B149" t="str">
            <v>Wilson County</v>
          </cell>
          <cell r="C149" t="str">
            <v>Per Pupil</v>
          </cell>
          <cell r="D149" t="str">
            <v>Per pupil expenditures (Row 1 divided by Row 2)</v>
          </cell>
          <cell r="E149">
            <v>6059.95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abSelected="1" zoomScale="80" zoomScaleNormal="80" workbookViewId="0">
      <pane xSplit="2" ySplit="2" topLeftCell="C138" activePane="bottomRight" state="frozen"/>
      <selection pane="topRight" activeCell="C1" sqref="C1"/>
      <selection pane="bottomLeft" activeCell="A3" sqref="A3"/>
      <selection pane="bottomRight" activeCell="C151" sqref="C151"/>
    </sheetView>
  </sheetViews>
  <sheetFormatPr defaultRowHeight="14.5" x14ac:dyDescent="0.35"/>
  <cols>
    <col min="2" max="2" width="21.453125" customWidth="1"/>
    <col min="3" max="3" width="13.36328125" customWidth="1"/>
    <col min="4" max="4" width="13.6328125" customWidth="1"/>
    <col min="5" max="5" width="11.54296875" customWidth="1"/>
    <col min="6" max="7" width="10.90625" customWidth="1"/>
    <col min="8" max="8" width="5.6328125" customWidth="1"/>
    <col min="9" max="10" width="14" customWidth="1"/>
    <col min="11" max="11" width="15.36328125" customWidth="1"/>
    <col min="12" max="12" width="11.6328125" customWidth="1"/>
    <col min="13" max="13" width="11.08984375" customWidth="1"/>
    <col min="14" max="14" width="11" customWidth="1"/>
  </cols>
  <sheetData>
    <row r="1" spans="1:14" s="1" customFormat="1" x14ac:dyDescent="0.35">
      <c r="C1" s="4"/>
      <c r="I1" s="4"/>
      <c r="J1" s="3"/>
    </row>
    <row r="2" spans="1:14" ht="87" x14ac:dyDescent="0.35">
      <c r="A2" s="17" t="s">
        <v>0</v>
      </c>
      <c r="B2" s="17" t="s">
        <v>1</v>
      </c>
      <c r="C2" s="18" t="s">
        <v>152</v>
      </c>
      <c r="D2" s="5" t="s">
        <v>153</v>
      </c>
      <c r="E2" s="5" t="s">
        <v>154</v>
      </c>
      <c r="F2" s="5" t="s">
        <v>149</v>
      </c>
      <c r="G2" s="5" t="s">
        <v>150</v>
      </c>
      <c r="H2" s="2"/>
      <c r="I2" s="11" t="s">
        <v>155</v>
      </c>
      <c r="J2" s="11" t="s">
        <v>151</v>
      </c>
      <c r="K2" s="11" t="s">
        <v>156</v>
      </c>
      <c r="L2" s="11" t="s">
        <v>157</v>
      </c>
      <c r="M2" s="11" t="s">
        <v>149</v>
      </c>
      <c r="N2" s="11" t="s">
        <v>150</v>
      </c>
    </row>
    <row r="3" spans="1:14" x14ac:dyDescent="0.35">
      <c r="A3" s="21">
        <v>985</v>
      </c>
      <c r="B3" s="22" t="s">
        <v>146</v>
      </c>
      <c r="C3" s="8">
        <v>8133.12</v>
      </c>
      <c r="D3" s="19">
        <v>2595.7354293893131</v>
      </c>
      <c r="E3" s="9">
        <v>959</v>
      </c>
      <c r="F3" s="6">
        <f>PRODUCT(E3,0.3%)</f>
        <v>2.8770000000000002</v>
      </c>
      <c r="G3" s="7">
        <v>3</v>
      </c>
      <c r="I3" s="8">
        <v>8133.12</v>
      </c>
      <c r="J3" s="20">
        <v>1154.1671186440678</v>
      </c>
      <c r="K3" s="12">
        <f>SUM(D3+J3)</f>
        <v>3749.9025480333812</v>
      </c>
      <c r="L3" s="13">
        <v>64</v>
      </c>
      <c r="M3" s="30">
        <f>PRODUCT(L3,0.3%)</f>
        <v>0.192</v>
      </c>
      <c r="N3" s="14">
        <v>2</v>
      </c>
    </row>
    <row r="4" spans="1:14" x14ac:dyDescent="0.35">
      <c r="A4" s="23">
        <v>171</v>
      </c>
      <c r="B4" s="24" t="s">
        <v>2</v>
      </c>
      <c r="C4" s="8">
        <f>VLOOKUP(A4,[1]Sheet2!$A$2:$E$149,5,FALSE)</f>
        <v>3176.13</v>
      </c>
      <c r="D4" s="19">
        <v>2180.9625974025976</v>
      </c>
      <c r="E4" s="9">
        <v>75</v>
      </c>
      <c r="F4" s="6">
        <f t="shared" ref="F4:F67" si="0">PRODUCT(E4,0.3%)</f>
        <v>0.22500000000000001</v>
      </c>
      <c r="G4" s="9">
        <v>2</v>
      </c>
      <c r="I4" s="8">
        <f>C4</f>
        <v>3176.13</v>
      </c>
      <c r="J4" s="20">
        <v>1537.0925</v>
      </c>
      <c r="K4" s="12">
        <f t="shared" ref="K4:K67" si="1">SUM(D4+J4)</f>
        <v>3718.0550974025973</v>
      </c>
      <c r="L4" s="13">
        <v>10</v>
      </c>
      <c r="M4" s="30">
        <f t="shared" ref="M4:M67" si="2">PRODUCT(L4,0.3%)</f>
        <v>0.03</v>
      </c>
      <c r="N4" s="15">
        <v>2</v>
      </c>
    </row>
    <row r="5" spans="1:14" x14ac:dyDescent="0.35">
      <c r="A5" s="31">
        <v>51</v>
      </c>
      <c r="B5" s="24" t="s">
        <v>3</v>
      </c>
      <c r="C5" s="8">
        <f>VLOOKUP(A5,[1]Sheet2!$A$2:$E$149,5,FALSE)</f>
        <v>4936.91</v>
      </c>
      <c r="D5" s="19">
        <v>2002.7351984126985</v>
      </c>
      <c r="E5" s="9">
        <v>282</v>
      </c>
      <c r="F5" s="6">
        <f t="shared" si="0"/>
        <v>0.84599999999999997</v>
      </c>
      <c r="G5" s="9">
        <v>2</v>
      </c>
      <c r="I5" s="8">
        <f t="shared" ref="I5:I68" si="3">C5</f>
        <v>4936.91</v>
      </c>
      <c r="J5" s="20">
        <v>846.81090909090915</v>
      </c>
      <c r="K5" s="12">
        <f t="shared" si="1"/>
        <v>2849.5461075036078</v>
      </c>
      <c r="L5" s="13">
        <v>26</v>
      </c>
      <c r="M5" s="30">
        <f t="shared" si="2"/>
        <v>7.8E-2</v>
      </c>
      <c r="N5" s="15">
        <v>2</v>
      </c>
    </row>
    <row r="6" spans="1:14" x14ac:dyDescent="0.35">
      <c r="A6" s="25">
        <v>961</v>
      </c>
      <c r="B6" s="24" t="s">
        <v>4</v>
      </c>
      <c r="C6" s="8">
        <f>VLOOKUP(A6,[1]Sheet2!$A$2:$E$149,5,FALSE)</f>
        <v>7356.41</v>
      </c>
      <c r="D6" s="19">
        <v>2475.7033928571432</v>
      </c>
      <c r="E6" s="9">
        <v>46</v>
      </c>
      <c r="F6" s="6">
        <f t="shared" si="0"/>
        <v>0.13800000000000001</v>
      </c>
      <c r="G6" s="9">
        <v>2</v>
      </c>
      <c r="I6" s="8">
        <f t="shared" si="3"/>
        <v>7356.41</v>
      </c>
      <c r="J6" s="20">
        <v>0</v>
      </c>
      <c r="K6" s="12">
        <f t="shared" si="1"/>
        <v>2475.7033928571432</v>
      </c>
      <c r="L6" s="13">
        <v>0</v>
      </c>
      <c r="M6" s="30">
        <f t="shared" si="2"/>
        <v>0</v>
      </c>
      <c r="N6" s="15">
        <v>0</v>
      </c>
    </row>
    <row r="7" spans="1:14" x14ac:dyDescent="0.35">
      <c r="A7" s="31">
        <v>10</v>
      </c>
      <c r="B7" s="24" t="s">
        <v>5</v>
      </c>
      <c r="C7" s="8">
        <f>VLOOKUP(A7,[1]Sheet2!$A$2:$E$149,5,FALSE)</f>
        <v>5717.58</v>
      </c>
      <c r="D7" s="19">
        <v>1872.727972972973</v>
      </c>
      <c r="E7" s="9">
        <v>1039</v>
      </c>
      <c r="F7" s="6">
        <f t="shared" si="0"/>
        <v>3.117</v>
      </c>
      <c r="G7" s="10">
        <v>3</v>
      </c>
      <c r="I7" s="8">
        <f t="shared" si="3"/>
        <v>5717.58</v>
      </c>
      <c r="J7" s="20">
        <v>1190.7778350515464</v>
      </c>
      <c r="K7" s="12">
        <f t="shared" si="1"/>
        <v>3063.5058080245194</v>
      </c>
      <c r="L7" s="13">
        <v>87</v>
      </c>
      <c r="M7" s="30">
        <f t="shared" si="2"/>
        <v>0.26100000000000001</v>
      </c>
      <c r="N7" s="15">
        <v>2</v>
      </c>
    </row>
    <row r="8" spans="1:14" x14ac:dyDescent="0.35">
      <c r="A8" s="26">
        <v>793</v>
      </c>
      <c r="B8" s="24" t="s">
        <v>6</v>
      </c>
      <c r="C8" s="8">
        <f>VLOOKUP(A8,[1]Sheet2!$A$2:$E$149,5,FALSE)</f>
        <v>5237.18</v>
      </c>
      <c r="D8" s="19">
        <v>2159.7347858472999</v>
      </c>
      <c r="E8" s="9">
        <v>521</v>
      </c>
      <c r="F8" s="6">
        <f t="shared" si="0"/>
        <v>1.5629999999999999</v>
      </c>
      <c r="G8" s="9">
        <v>2</v>
      </c>
      <c r="I8" s="8">
        <f t="shared" si="3"/>
        <v>5237.18</v>
      </c>
      <c r="J8" s="20">
        <v>455.5404615384615</v>
      </c>
      <c r="K8" s="12">
        <f t="shared" si="1"/>
        <v>2615.2752473857613</v>
      </c>
      <c r="L8" s="13">
        <v>39</v>
      </c>
      <c r="M8" s="30">
        <f t="shared" si="2"/>
        <v>0.11700000000000001</v>
      </c>
      <c r="N8" s="15">
        <v>2</v>
      </c>
    </row>
    <row r="9" spans="1:14" x14ac:dyDescent="0.35">
      <c r="A9" s="23">
        <v>541</v>
      </c>
      <c r="B9" s="24" t="s">
        <v>7</v>
      </c>
      <c r="C9" s="8">
        <f>VLOOKUP(A9,[1]Sheet2!$A$2:$E$149,5,FALSE)</f>
        <v>1901.93</v>
      </c>
      <c r="D9" s="19">
        <v>2020.8900787401576</v>
      </c>
      <c r="E9" s="9">
        <v>274</v>
      </c>
      <c r="F9" s="6">
        <f t="shared" si="0"/>
        <v>0.82200000000000006</v>
      </c>
      <c r="G9" s="9">
        <v>2</v>
      </c>
      <c r="I9" s="8">
        <f t="shared" si="3"/>
        <v>1901.93</v>
      </c>
      <c r="J9" s="20">
        <v>511.58690909090905</v>
      </c>
      <c r="K9" s="12">
        <f t="shared" si="1"/>
        <v>2532.4769878310667</v>
      </c>
      <c r="L9" s="13">
        <v>56</v>
      </c>
      <c r="M9" s="30">
        <f t="shared" si="2"/>
        <v>0.16800000000000001</v>
      </c>
      <c r="N9" s="15">
        <v>2</v>
      </c>
    </row>
    <row r="10" spans="1:14" x14ac:dyDescent="0.35">
      <c r="A10" s="23">
        <v>794</v>
      </c>
      <c r="B10" s="24" t="s">
        <v>8</v>
      </c>
      <c r="C10" s="8">
        <f>VLOOKUP(A10,[1]Sheet2!$A$2:$E$149,5,FALSE)</f>
        <v>5618.23</v>
      </c>
      <c r="D10" s="19">
        <v>2066.2521034775232</v>
      </c>
      <c r="E10" s="9">
        <v>1173</v>
      </c>
      <c r="F10" s="6">
        <f t="shared" si="0"/>
        <v>3.5190000000000001</v>
      </c>
      <c r="G10" s="10">
        <v>4</v>
      </c>
      <c r="I10" s="8">
        <f t="shared" si="3"/>
        <v>5618.23</v>
      </c>
      <c r="J10" s="20">
        <v>475.31513157894733</v>
      </c>
      <c r="K10" s="12">
        <f t="shared" si="1"/>
        <v>2541.5672350564705</v>
      </c>
      <c r="L10" s="13">
        <v>158</v>
      </c>
      <c r="M10" s="30">
        <f t="shared" si="2"/>
        <v>0.47400000000000003</v>
      </c>
      <c r="N10" s="15">
        <v>2</v>
      </c>
    </row>
    <row r="11" spans="1:14" x14ac:dyDescent="0.35">
      <c r="A11" s="31">
        <v>20</v>
      </c>
      <c r="B11" s="24" t="s">
        <v>9</v>
      </c>
      <c r="C11" s="8">
        <f>VLOOKUP(A11,[1]Sheet2!$A$2:$E$149,5,FALSE)</f>
        <v>3427.58</v>
      </c>
      <c r="D11" s="19">
        <v>2620.740848952591</v>
      </c>
      <c r="E11" s="9">
        <v>901</v>
      </c>
      <c r="F11" s="6">
        <f t="shared" si="0"/>
        <v>2.7029999999999998</v>
      </c>
      <c r="G11" s="10">
        <v>3</v>
      </c>
      <c r="I11" s="8">
        <f t="shared" si="3"/>
        <v>3427.58</v>
      </c>
      <c r="J11" s="20">
        <v>603.57640287769777</v>
      </c>
      <c r="K11" s="12">
        <f t="shared" si="1"/>
        <v>3224.317251830289</v>
      </c>
      <c r="L11" s="13">
        <v>127</v>
      </c>
      <c r="M11" s="30">
        <f t="shared" si="2"/>
        <v>0.38100000000000001</v>
      </c>
      <c r="N11" s="15">
        <v>2</v>
      </c>
    </row>
    <row r="12" spans="1:14" x14ac:dyDescent="0.35">
      <c r="A12" s="23">
        <v>172</v>
      </c>
      <c r="B12" s="24" t="s">
        <v>10</v>
      </c>
      <c r="C12" s="8">
        <f>VLOOKUP(A12,[1]Sheet2!$A$2:$E$149,5,FALSE)</f>
        <v>1900</v>
      </c>
      <c r="D12" s="19">
        <v>2753.3265789473685</v>
      </c>
      <c r="E12" s="9">
        <v>48</v>
      </c>
      <c r="F12" s="6">
        <f t="shared" si="0"/>
        <v>0.14400000000000002</v>
      </c>
      <c r="G12" s="10">
        <v>2</v>
      </c>
      <c r="I12" s="8">
        <f t="shared" si="3"/>
        <v>1900</v>
      </c>
      <c r="J12" s="20">
        <v>764.15714285714296</v>
      </c>
      <c r="K12" s="12">
        <f t="shared" si="1"/>
        <v>3517.4837218045113</v>
      </c>
      <c r="L12" s="13">
        <v>12</v>
      </c>
      <c r="M12" s="30">
        <f t="shared" si="2"/>
        <v>3.6000000000000004E-2</v>
      </c>
      <c r="N12" s="15">
        <v>2</v>
      </c>
    </row>
    <row r="13" spans="1:14" x14ac:dyDescent="0.35">
      <c r="A13" s="31">
        <v>30</v>
      </c>
      <c r="B13" s="24" t="s">
        <v>11</v>
      </c>
      <c r="C13" s="8">
        <f>VLOOKUP(A13,[1]Sheet2!$A$2:$E$149,5,FALSE)</f>
        <v>2931.8</v>
      </c>
      <c r="D13" s="19">
        <v>1946.8473913043476</v>
      </c>
      <c r="E13" s="9">
        <v>383</v>
      </c>
      <c r="F13" s="6">
        <f t="shared" si="0"/>
        <v>1.149</v>
      </c>
      <c r="G13" s="10">
        <v>2</v>
      </c>
      <c r="I13" s="8">
        <f t="shared" si="3"/>
        <v>2931.8</v>
      </c>
      <c r="J13" s="20">
        <v>665.39565217391305</v>
      </c>
      <c r="K13" s="12">
        <f t="shared" si="1"/>
        <v>2612.2430434782609</v>
      </c>
      <c r="L13" s="13">
        <v>49</v>
      </c>
      <c r="M13" s="30">
        <f t="shared" si="2"/>
        <v>0.14699999999999999</v>
      </c>
      <c r="N13" s="15">
        <v>2</v>
      </c>
    </row>
    <row r="14" spans="1:14" x14ac:dyDescent="0.35">
      <c r="A14" s="31">
        <v>40</v>
      </c>
      <c r="B14" s="24" t="s">
        <v>12</v>
      </c>
      <c r="C14" s="8">
        <f>VLOOKUP(A14,[1]Sheet2!$A$2:$E$149,5,FALSE)</f>
        <v>4746.3100000000004</v>
      </c>
      <c r="D14" s="19">
        <v>1687.9154782608696</v>
      </c>
      <c r="E14" s="9">
        <v>362</v>
      </c>
      <c r="F14" s="6">
        <f t="shared" si="0"/>
        <v>1.0860000000000001</v>
      </c>
      <c r="G14" s="10">
        <v>2</v>
      </c>
      <c r="I14" s="8">
        <f t="shared" si="3"/>
        <v>4746.3100000000004</v>
      </c>
      <c r="J14" s="20">
        <v>1231.172258064516</v>
      </c>
      <c r="K14" s="12">
        <f t="shared" si="1"/>
        <v>2919.0877363253858</v>
      </c>
      <c r="L14" s="13">
        <v>33</v>
      </c>
      <c r="M14" s="30">
        <f t="shared" si="2"/>
        <v>9.9000000000000005E-2</v>
      </c>
      <c r="N14" s="15">
        <v>2</v>
      </c>
    </row>
    <row r="15" spans="1:14" x14ac:dyDescent="0.35">
      <c r="A15" s="31">
        <v>50</v>
      </c>
      <c r="B15" s="24" t="s">
        <v>13</v>
      </c>
      <c r="C15" s="8">
        <f>VLOOKUP(A15,[1]Sheet2!$A$2:$E$149,5,FALSE)</f>
        <v>5718.14</v>
      </c>
      <c r="D15" s="19">
        <v>2435.6558431952662</v>
      </c>
      <c r="E15" s="9">
        <v>1389</v>
      </c>
      <c r="F15" s="29">
        <f t="shared" si="0"/>
        <v>4.1669999999999998</v>
      </c>
      <c r="G15" s="10">
        <v>4</v>
      </c>
      <c r="I15" s="8">
        <f t="shared" si="3"/>
        <v>5718.14</v>
      </c>
      <c r="J15" s="20">
        <v>964.52924999999993</v>
      </c>
      <c r="K15" s="12">
        <f t="shared" si="1"/>
        <v>3400.1850931952663</v>
      </c>
      <c r="L15" s="13">
        <v>151</v>
      </c>
      <c r="M15" s="30">
        <f t="shared" si="2"/>
        <v>0.45300000000000001</v>
      </c>
      <c r="N15" s="15">
        <v>2</v>
      </c>
    </row>
    <row r="16" spans="1:14" x14ac:dyDescent="0.35">
      <c r="A16" s="23">
        <v>274</v>
      </c>
      <c r="B16" s="24" t="s">
        <v>14</v>
      </c>
      <c r="C16" s="8">
        <f>VLOOKUP(A16,[1]Sheet2!$A$2:$E$149,5,FALSE)</f>
        <v>2894.57</v>
      </c>
      <c r="D16" s="19">
        <v>2289.5154054054055</v>
      </c>
      <c r="E16" s="9">
        <v>80</v>
      </c>
      <c r="F16" s="29">
        <f t="shared" si="0"/>
        <v>0.24</v>
      </c>
      <c r="G16" s="10">
        <v>2</v>
      </c>
      <c r="I16" s="8">
        <f t="shared" si="3"/>
        <v>2894.57</v>
      </c>
      <c r="J16" s="20">
        <v>1223.6671428571428</v>
      </c>
      <c r="K16" s="12">
        <f t="shared" si="1"/>
        <v>3513.1825482625482</v>
      </c>
      <c r="L16" s="13">
        <v>9</v>
      </c>
      <c r="M16" s="30">
        <f t="shared" si="2"/>
        <v>2.7E-2</v>
      </c>
      <c r="N16" s="15">
        <v>2</v>
      </c>
    </row>
    <row r="17" spans="1:14" x14ac:dyDescent="0.35">
      <c r="A17" s="31">
        <v>60</v>
      </c>
      <c r="B17" s="24" t="s">
        <v>15</v>
      </c>
      <c r="C17" s="8">
        <f>VLOOKUP(A17,[1]Sheet2!$A$2:$E$149,5,FALSE)</f>
        <v>4173.25</v>
      </c>
      <c r="D17" s="19">
        <v>2402.3820993439554</v>
      </c>
      <c r="E17" s="9">
        <v>1160</v>
      </c>
      <c r="F17" s="29">
        <f t="shared" si="0"/>
        <v>3.48</v>
      </c>
      <c r="G17" s="10">
        <v>3</v>
      </c>
      <c r="I17" s="8">
        <f t="shared" si="3"/>
        <v>4173.25</v>
      </c>
      <c r="J17" s="20">
        <v>1201.4172448979591</v>
      </c>
      <c r="K17" s="12">
        <f t="shared" si="1"/>
        <v>3603.7993442419147</v>
      </c>
      <c r="L17" s="13">
        <v>101</v>
      </c>
      <c r="M17" s="30">
        <f t="shared" si="2"/>
        <v>0.30299999999999999</v>
      </c>
      <c r="N17" s="15">
        <v>2</v>
      </c>
    </row>
    <row r="18" spans="1:14" x14ac:dyDescent="0.35">
      <c r="A18" s="23">
        <v>821</v>
      </c>
      <c r="B18" s="24" t="s">
        <v>16</v>
      </c>
      <c r="C18" s="8">
        <f>VLOOKUP(A18,[1]Sheet2!$A$2:$E$149,5,FALSE)</f>
        <v>3553.94</v>
      </c>
      <c r="D18" s="19">
        <v>2057.2483921568628</v>
      </c>
      <c r="E18" s="9">
        <v>535</v>
      </c>
      <c r="F18" s="29">
        <f t="shared" si="0"/>
        <v>1.605</v>
      </c>
      <c r="G18" s="10">
        <v>2</v>
      </c>
      <c r="I18" s="8">
        <f t="shared" si="3"/>
        <v>3553.94</v>
      </c>
      <c r="J18" s="20">
        <v>881.8325531914893</v>
      </c>
      <c r="K18" s="12">
        <f t="shared" si="1"/>
        <v>2939.0809453483521</v>
      </c>
      <c r="L18" s="13">
        <v>42</v>
      </c>
      <c r="M18" s="30">
        <f t="shared" si="2"/>
        <v>0.126</v>
      </c>
      <c r="N18" s="15">
        <v>2</v>
      </c>
    </row>
    <row r="19" spans="1:14" x14ac:dyDescent="0.35">
      <c r="A19" s="31">
        <v>70</v>
      </c>
      <c r="B19" s="24" t="s">
        <v>17</v>
      </c>
      <c r="C19" s="8">
        <f>VLOOKUP(A19,[1]Sheet2!$A$2:$E$149,5,FALSE)</f>
        <v>2489.65</v>
      </c>
      <c r="D19" s="19">
        <v>1921.484007050529</v>
      </c>
      <c r="E19" s="9">
        <v>911</v>
      </c>
      <c r="F19" s="29">
        <f t="shared" si="0"/>
        <v>2.7330000000000001</v>
      </c>
      <c r="G19" s="10">
        <v>3</v>
      </c>
      <c r="I19" s="8">
        <f t="shared" si="3"/>
        <v>2489.65</v>
      </c>
      <c r="J19" s="20">
        <v>883.68666666666672</v>
      </c>
      <c r="K19" s="12">
        <f t="shared" si="1"/>
        <v>2805.1706737171958</v>
      </c>
      <c r="L19" s="13">
        <v>104</v>
      </c>
      <c r="M19" s="30">
        <f t="shared" si="2"/>
        <v>0.312</v>
      </c>
      <c r="N19" s="15">
        <v>2</v>
      </c>
    </row>
    <row r="20" spans="1:14" x14ac:dyDescent="0.35">
      <c r="A20" s="31">
        <v>80</v>
      </c>
      <c r="B20" s="24" t="s">
        <v>18</v>
      </c>
      <c r="C20" s="8">
        <f>VLOOKUP(A20,[1]Sheet2!$A$2:$E$149,5,FALSE)</f>
        <v>4013.92</v>
      </c>
      <c r="D20" s="19">
        <v>2309.7789811320754</v>
      </c>
      <c r="E20" s="9">
        <v>273</v>
      </c>
      <c r="F20" s="29">
        <f t="shared" si="0"/>
        <v>0.81900000000000006</v>
      </c>
      <c r="G20" s="10">
        <v>2</v>
      </c>
      <c r="I20" s="8">
        <f t="shared" si="3"/>
        <v>4013.92</v>
      </c>
      <c r="J20" s="20">
        <v>629.97825</v>
      </c>
      <c r="K20" s="12">
        <f t="shared" si="1"/>
        <v>2939.7572311320755</v>
      </c>
      <c r="L20" s="13">
        <v>48</v>
      </c>
      <c r="M20" s="30">
        <f t="shared" si="2"/>
        <v>0.14400000000000002</v>
      </c>
      <c r="N20" s="15">
        <v>2</v>
      </c>
    </row>
    <row r="21" spans="1:14" x14ac:dyDescent="0.35">
      <c r="A21" s="23">
        <v>100</v>
      </c>
      <c r="B21" s="24" t="s">
        <v>19</v>
      </c>
      <c r="C21" s="8">
        <f>VLOOKUP(A21,[1]Sheet2!$A$2:$E$149,5,FALSE)</f>
        <v>5388.26</v>
      </c>
      <c r="D21" s="19">
        <v>2118.9483016476552</v>
      </c>
      <c r="E21" s="9">
        <v>803</v>
      </c>
      <c r="F21" s="29">
        <f t="shared" si="0"/>
        <v>2.4090000000000003</v>
      </c>
      <c r="G21" s="10">
        <v>2</v>
      </c>
      <c r="I21" s="8">
        <f t="shared" si="3"/>
        <v>5388.26</v>
      </c>
      <c r="J21" s="20">
        <v>1503.1673015873016</v>
      </c>
      <c r="K21" s="12">
        <f t="shared" si="1"/>
        <v>3622.1156032349568</v>
      </c>
      <c r="L21" s="13">
        <v>75</v>
      </c>
      <c r="M21" s="30">
        <f t="shared" si="2"/>
        <v>0.22500000000000001</v>
      </c>
      <c r="N21" s="15">
        <v>2</v>
      </c>
    </row>
    <row r="22" spans="1:14" x14ac:dyDescent="0.35">
      <c r="A22" s="23">
        <v>110</v>
      </c>
      <c r="B22" s="24" t="s">
        <v>20</v>
      </c>
      <c r="C22" s="8">
        <f>VLOOKUP(A22,[1]Sheet2!$A$2:$E$149,5,FALSE)</f>
        <v>4616.5</v>
      </c>
      <c r="D22" s="19">
        <v>1895.4560939289804</v>
      </c>
      <c r="E22" s="9">
        <v>845</v>
      </c>
      <c r="F22" s="29">
        <f t="shared" si="0"/>
        <v>2.5350000000000001</v>
      </c>
      <c r="G22" s="10">
        <v>3</v>
      </c>
      <c r="I22" s="8">
        <f t="shared" si="3"/>
        <v>4616.5</v>
      </c>
      <c r="J22" s="20">
        <v>741.45771084337355</v>
      </c>
      <c r="K22" s="12">
        <f t="shared" si="1"/>
        <v>2636.9138047723541</v>
      </c>
      <c r="L22" s="13">
        <v>78</v>
      </c>
      <c r="M22" s="30">
        <f t="shared" si="2"/>
        <v>0.23400000000000001</v>
      </c>
      <c r="N22" s="15">
        <v>2</v>
      </c>
    </row>
    <row r="23" spans="1:14" x14ac:dyDescent="0.35">
      <c r="A23" s="23">
        <v>120</v>
      </c>
      <c r="B23" s="24" t="s">
        <v>21</v>
      </c>
      <c r="C23" s="8">
        <f>VLOOKUP(A23,[1]Sheet2!$A$2:$E$149,5,FALSE)</f>
        <v>5623.9</v>
      </c>
      <c r="D23" s="19">
        <v>2395.1821575342465</v>
      </c>
      <c r="E23" s="9">
        <v>305</v>
      </c>
      <c r="F23" s="29">
        <f t="shared" si="0"/>
        <v>0.91500000000000004</v>
      </c>
      <c r="G23" s="10">
        <v>2</v>
      </c>
      <c r="I23" s="8">
        <f t="shared" si="3"/>
        <v>5623.9</v>
      </c>
      <c r="J23" s="20">
        <v>584.45222222222219</v>
      </c>
      <c r="K23" s="12">
        <f t="shared" si="1"/>
        <v>2979.6343797564687</v>
      </c>
      <c r="L23" s="13">
        <v>43</v>
      </c>
      <c r="M23" s="30">
        <f t="shared" si="2"/>
        <v>0.129</v>
      </c>
      <c r="N23" s="15">
        <v>2</v>
      </c>
    </row>
    <row r="24" spans="1:14" x14ac:dyDescent="0.35">
      <c r="A24" s="23">
        <v>130</v>
      </c>
      <c r="B24" s="24" t="s">
        <v>22</v>
      </c>
      <c r="C24" s="8">
        <f>VLOOKUP(A24,[1]Sheet2!$A$2:$E$149,5,FALSE)</f>
        <v>4782.3500000000004</v>
      </c>
      <c r="D24" s="19">
        <v>2332.1279029462739</v>
      </c>
      <c r="E24" s="9">
        <v>591</v>
      </c>
      <c r="F24" s="29">
        <f t="shared" si="0"/>
        <v>1.7730000000000001</v>
      </c>
      <c r="G24" s="10">
        <v>2</v>
      </c>
      <c r="I24" s="8">
        <f t="shared" si="3"/>
        <v>4782.3500000000004</v>
      </c>
      <c r="J24" s="20">
        <v>960.03158730158725</v>
      </c>
      <c r="K24" s="12">
        <f t="shared" si="1"/>
        <v>3292.159490247861</v>
      </c>
      <c r="L24" s="13">
        <v>60</v>
      </c>
      <c r="M24" s="30">
        <f t="shared" si="2"/>
        <v>0.18</v>
      </c>
      <c r="N24" s="15">
        <v>2</v>
      </c>
    </row>
    <row r="25" spans="1:14" x14ac:dyDescent="0.35">
      <c r="A25" s="23">
        <v>140</v>
      </c>
      <c r="B25" s="24" t="s">
        <v>23</v>
      </c>
      <c r="C25" s="8">
        <f>VLOOKUP(A25,[1]Sheet2!$A$2:$E$149,5,FALSE)</f>
        <v>3298.47</v>
      </c>
      <c r="D25" s="19">
        <v>2306.8266438356163</v>
      </c>
      <c r="E25" s="9">
        <v>150</v>
      </c>
      <c r="F25" s="29">
        <f t="shared" si="0"/>
        <v>0.45</v>
      </c>
      <c r="G25" s="10">
        <v>2</v>
      </c>
      <c r="I25" s="8">
        <f t="shared" si="3"/>
        <v>3298.47</v>
      </c>
      <c r="J25" s="20">
        <v>617.81384615384616</v>
      </c>
      <c r="K25" s="12">
        <f t="shared" si="1"/>
        <v>2924.6404899894624</v>
      </c>
      <c r="L25" s="13">
        <v>25</v>
      </c>
      <c r="M25" s="30">
        <f t="shared" si="2"/>
        <v>7.4999999999999997E-2</v>
      </c>
      <c r="N25" s="15">
        <v>2</v>
      </c>
    </row>
    <row r="26" spans="1:14" x14ac:dyDescent="0.35">
      <c r="A26" s="31">
        <v>61</v>
      </c>
      <c r="B26" s="24" t="s">
        <v>24</v>
      </c>
      <c r="C26" s="8">
        <f>VLOOKUP(A26,[1]Sheet2!$A$2:$E$149,5,FALSE)</f>
        <v>4350</v>
      </c>
      <c r="D26" s="19">
        <v>1921.7775030902349</v>
      </c>
      <c r="E26" s="9">
        <v>779</v>
      </c>
      <c r="F26" s="29">
        <f t="shared" si="0"/>
        <v>2.3370000000000002</v>
      </c>
      <c r="G26" s="10">
        <v>2</v>
      </c>
      <c r="I26" s="8">
        <f t="shared" si="3"/>
        <v>4350</v>
      </c>
      <c r="J26" s="20">
        <v>1345.2396874999999</v>
      </c>
      <c r="K26" s="12">
        <f t="shared" si="1"/>
        <v>3267.0171905902348</v>
      </c>
      <c r="L26" s="13">
        <v>80</v>
      </c>
      <c r="M26" s="30">
        <f t="shared" si="2"/>
        <v>0.24</v>
      </c>
      <c r="N26" s="15">
        <v>2</v>
      </c>
    </row>
    <row r="27" spans="1:14" x14ac:dyDescent="0.35">
      <c r="A27" s="31">
        <v>11</v>
      </c>
      <c r="B27" s="24" t="s">
        <v>25</v>
      </c>
      <c r="C27" s="8">
        <f>VLOOKUP(A27,[1]Sheet2!$A$2:$E$149,5,FALSE)</f>
        <v>4255.8900000000003</v>
      </c>
      <c r="D27" s="19">
        <v>2200.2053435114503</v>
      </c>
      <c r="E27" s="9">
        <v>151</v>
      </c>
      <c r="F27" s="29">
        <f t="shared" si="0"/>
        <v>0.45300000000000001</v>
      </c>
      <c r="G27" s="10">
        <v>2</v>
      </c>
      <c r="I27" s="8">
        <f t="shared" si="3"/>
        <v>4255.8900000000003</v>
      </c>
      <c r="J27" s="20">
        <v>1058.2794736842106</v>
      </c>
      <c r="K27" s="12">
        <f t="shared" si="1"/>
        <v>3258.484817195661</v>
      </c>
      <c r="L27" s="13">
        <v>22</v>
      </c>
      <c r="M27" s="30">
        <f t="shared" si="2"/>
        <v>6.6000000000000003E-2</v>
      </c>
      <c r="N27" s="15">
        <v>2</v>
      </c>
    </row>
    <row r="28" spans="1:14" x14ac:dyDescent="0.35">
      <c r="A28" s="23">
        <v>150</v>
      </c>
      <c r="B28" s="24" t="s">
        <v>26</v>
      </c>
      <c r="C28" s="8">
        <f>VLOOKUP(A28,[1]Sheet2!$A$2:$E$149,5,FALSE)</f>
        <v>3172.46</v>
      </c>
      <c r="D28" s="19">
        <v>2136.7007078313254</v>
      </c>
      <c r="E28" s="9">
        <v>659</v>
      </c>
      <c r="F28" s="29">
        <f t="shared" si="0"/>
        <v>1.9770000000000001</v>
      </c>
      <c r="G28" s="10">
        <v>2</v>
      </c>
      <c r="I28" s="8">
        <f t="shared" si="3"/>
        <v>3172.46</v>
      </c>
      <c r="J28" s="20">
        <v>1305.6613207547171</v>
      </c>
      <c r="K28" s="12">
        <f t="shared" si="1"/>
        <v>3442.3620285860425</v>
      </c>
      <c r="L28" s="13">
        <v>67</v>
      </c>
      <c r="M28" s="30">
        <f t="shared" si="2"/>
        <v>0.20100000000000001</v>
      </c>
      <c r="N28" s="15">
        <v>2</v>
      </c>
    </row>
    <row r="29" spans="1:14" x14ac:dyDescent="0.35">
      <c r="A29" s="23">
        <v>160</v>
      </c>
      <c r="B29" s="24" t="s">
        <v>27</v>
      </c>
      <c r="C29" s="8">
        <f>VLOOKUP(A29,[1]Sheet2!$A$2:$E$149,5,FALSE)</f>
        <v>5856.94</v>
      </c>
      <c r="D29" s="19">
        <v>2157.5075000000002</v>
      </c>
      <c r="E29" s="9">
        <v>617</v>
      </c>
      <c r="F29" s="29">
        <f t="shared" si="0"/>
        <v>1.851</v>
      </c>
      <c r="G29" s="10">
        <v>2</v>
      </c>
      <c r="I29" s="8">
        <f t="shared" si="3"/>
        <v>5856.94</v>
      </c>
      <c r="J29" s="20">
        <v>812.50350000000003</v>
      </c>
      <c r="K29" s="12">
        <f t="shared" si="1"/>
        <v>2970.0110000000004</v>
      </c>
      <c r="L29" s="13">
        <v>65</v>
      </c>
      <c r="M29" s="30">
        <f t="shared" si="2"/>
        <v>0.19500000000000001</v>
      </c>
      <c r="N29" s="15">
        <v>2</v>
      </c>
    </row>
    <row r="30" spans="1:14" x14ac:dyDescent="0.35">
      <c r="A30" s="23">
        <v>795</v>
      </c>
      <c r="B30" s="24" t="s">
        <v>28</v>
      </c>
      <c r="C30" s="8">
        <f>VLOOKUP(A30,[1]Sheet2!$A$2:$E$149,5,FALSE)</f>
        <v>6924.1</v>
      </c>
      <c r="D30" s="19">
        <v>2094.8885870556064</v>
      </c>
      <c r="E30" s="9">
        <v>1111</v>
      </c>
      <c r="F30" s="29">
        <f t="shared" si="0"/>
        <v>3.3330000000000002</v>
      </c>
      <c r="G30" s="10">
        <v>3</v>
      </c>
      <c r="I30" s="8">
        <f t="shared" si="3"/>
        <v>6924.1</v>
      </c>
      <c r="J30" s="20">
        <v>471.30079710144923</v>
      </c>
      <c r="K30" s="12">
        <f t="shared" si="1"/>
        <v>2566.1893841570554</v>
      </c>
      <c r="L30" s="13">
        <v>141</v>
      </c>
      <c r="M30" s="30">
        <f t="shared" si="2"/>
        <v>0.42299999999999999</v>
      </c>
      <c r="N30" s="15">
        <v>2</v>
      </c>
    </row>
    <row r="31" spans="1:14" x14ac:dyDescent="0.35">
      <c r="A31" s="23">
        <v>170</v>
      </c>
      <c r="B31" s="24" t="s">
        <v>29</v>
      </c>
      <c r="C31" s="8">
        <f>VLOOKUP(A31,[1]Sheet2!$A$2:$E$149,5,FALSE)</f>
        <v>2801.39</v>
      </c>
      <c r="D31" s="19">
        <v>2632.2106666666668</v>
      </c>
      <c r="E31" s="9">
        <v>201</v>
      </c>
      <c r="F31" s="29">
        <f t="shared" si="0"/>
        <v>0.60299999999999998</v>
      </c>
      <c r="G31" s="10">
        <v>2</v>
      </c>
      <c r="I31" s="8">
        <f t="shared" si="3"/>
        <v>2801.39</v>
      </c>
      <c r="J31" s="20">
        <v>1136.0776470588235</v>
      </c>
      <c r="K31" s="12">
        <f t="shared" si="1"/>
        <v>3768.2883137254903</v>
      </c>
      <c r="L31" s="13">
        <v>12</v>
      </c>
      <c r="M31" s="30">
        <f t="shared" si="2"/>
        <v>3.6000000000000004E-2</v>
      </c>
      <c r="N31" s="15">
        <v>2</v>
      </c>
    </row>
    <row r="32" spans="1:14" x14ac:dyDescent="0.35">
      <c r="A32" s="23">
        <v>180</v>
      </c>
      <c r="B32" s="24" t="s">
        <v>30</v>
      </c>
      <c r="C32" s="8">
        <f>VLOOKUP(A32,[1]Sheet2!$A$2:$E$149,5,FALSE)</f>
        <v>3692.47</v>
      </c>
      <c r="D32" s="19">
        <v>2250.705732122588</v>
      </c>
      <c r="E32" s="9">
        <v>900</v>
      </c>
      <c r="F32" s="29">
        <f t="shared" si="0"/>
        <v>2.7</v>
      </c>
      <c r="G32" s="10">
        <v>3</v>
      </c>
      <c r="I32" s="8">
        <f t="shared" si="3"/>
        <v>3692.47</v>
      </c>
      <c r="J32" s="20">
        <v>653.97286885245899</v>
      </c>
      <c r="K32" s="12">
        <f t="shared" si="1"/>
        <v>2904.6786009750467</v>
      </c>
      <c r="L32" s="13">
        <v>127</v>
      </c>
      <c r="M32" s="30">
        <f t="shared" si="2"/>
        <v>0.38100000000000001</v>
      </c>
      <c r="N32" s="15">
        <v>2</v>
      </c>
    </row>
    <row r="33" spans="1:14" x14ac:dyDescent="0.35">
      <c r="A33" s="23">
        <v>190</v>
      </c>
      <c r="B33" s="24" t="s">
        <v>147</v>
      </c>
      <c r="C33" s="8">
        <f>VLOOKUP(A33,[1]Sheet2!$A$2:$E$149,5,FALSE)</f>
        <v>8318.2099999999991</v>
      </c>
      <c r="D33" s="19">
        <v>2700.8697556818183</v>
      </c>
      <c r="E33" s="9">
        <v>8979</v>
      </c>
      <c r="F33" s="29">
        <f t="shared" si="0"/>
        <v>26.937000000000001</v>
      </c>
      <c r="G33" s="10">
        <v>27</v>
      </c>
      <c r="I33" s="8">
        <f t="shared" si="3"/>
        <v>8318.2099999999991</v>
      </c>
      <c r="J33" s="20">
        <v>987.09206896551711</v>
      </c>
      <c r="K33" s="12">
        <f t="shared" si="1"/>
        <v>3687.9618246473356</v>
      </c>
      <c r="L33" s="13">
        <v>915</v>
      </c>
      <c r="M33" s="30">
        <f t="shared" si="2"/>
        <v>2.7450000000000001</v>
      </c>
      <c r="N33" s="16">
        <v>3</v>
      </c>
    </row>
    <row r="34" spans="1:14" x14ac:dyDescent="0.35">
      <c r="A34" s="23">
        <v>721</v>
      </c>
      <c r="B34" s="24" t="s">
        <v>31</v>
      </c>
      <c r="C34" s="8">
        <f>VLOOKUP(A34,[1]Sheet2!$A$2:$E$149,5,FALSE)</f>
        <v>6022.55</v>
      </c>
      <c r="D34" s="19">
        <v>2740.1661842105264</v>
      </c>
      <c r="E34" s="9">
        <v>79</v>
      </c>
      <c r="F34" s="29">
        <f t="shared" si="0"/>
        <v>0.23700000000000002</v>
      </c>
      <c r="G34" s="10">
        <v>2</v>
      </c>
      <c r="I34" s="8">
        <f t="shared" si="3"/>
        <v>6022.55</v>
      </c>
      <c r="J34" s="20">
        <v>1017.7316666666667</v>
      </c>
      <c r="K34" s="12">
        <f t="shared" si="1"/>
        <v>3757.8978508771929</v>
      </c>
      <c r="L34" s="13">
        <v>11</v>
      </c>
      <c r="M34" s="30">
        <f t="shared" si="2"/>
        <v>3.3000000000000002E-2</v>
      </c>
      <c r="N34" s="15">
        <v>2</v>
      </c>
    </row>
    <row r="35" spans="1:14" x14ac:dyDescent="0.35">
      <c r="A35" s="23">
        <v>200</v>
      </c>
      <c r="B35" s="24" t="s">
        <v>32</v>
      </c>
      <c r="C35" s="8">
        <f>VLOOKUP(A35,[1]Sheet2!$A$2:$E$149,5,FALSE)</f>
        <v>2931.07</v>
      </c>
      <c r="D35" s="19">
        <v>2060.4456504065042</v>
      </c>
      <c r="E35" s="9">
        <v>269</v>
      </c>
      <c r="F35" s="29">
        <f t="shared" si="0"/>
        <v>0.80700000000000005</v>
      </c>
      <c r="G35" s="10">
        <v>2</v>
      </c>
      <c r="I35" s="8">
        <f t="shared" si="3"/>
        <v>2931.07</v>
      </c>
      <c r="J35" s="20">
        <v>1155.2774999999999</v>
      </c>
      <c r="K35" s="12">
        <f t="shared" si="1"/>
        <v>3215.7231504065039</v>
      </c>
      <c r="L35" s="13">
        <v>56</v>
      </c>
      <c r="M35" s="30">
        <f t="shared" si="2"/>
        <v>0.16800000000000001</v>
      </c>
      <c r="N35" s="15">
        <v>2</v>
      </c>
    </row>
    <row r="36" spans="1:14" x14ac:dyDescent="0.35">
      <c r="A36" s="23">
        <v>210</v>
      </c>
      <c r="B36" s="24" t="s">
        <v>33</v>
      </c>
      <c r="C36" s="8">
        <f>VLOOKUP(A36,[1]Sheet2!$A$2:$E$149,5,FALSE)</f>
        <v>5147.76</v>
      </c>
      <c r="D36" s="19">
        <v>2037.9172072072072</v>
      </c>
      <c r="E36" s="9">
        <v>445</v>
      </c>
      <c r="F36" s="29">
        <f t="shared" si="0"/>
        <v>1.335</v>
      </c>
      <c r="G36" s="10">
        <v>2</v>
      </c>
      <c r="I36" s="8">
        <f t="shared" si="3"/>
        <v>5147.76</v>
      </c>
      <c r="J36" s="20">
        <v>892.01608695652169</v>
      </c>
      <c r="K36" s="12">
        <f t="shared" si="1"/>
        <v>2929.933294163729</v>
      </c>
      <c r="L36" s="13">
        <v>50</v>
      </c>
      <c r="M36" s="30">
        <f t="shared" si="2"/>
        <v>0.15</v>
      </c>
      <c r="N36" s="15">
        <v>2</v>
      </c>
    </row>
    <row r="37" spans="1:14" x14ac:dyDescent="0.35">
      <c r="A37" s="23">
        <v>970</v>
      </c>
      <c r="B37" s="24" t="s">
        <v>34</v>
      </c>
      <c r="C37" s="8">
        <f>VLOOKUP(A37,[1]Sheet2!$A$2:$E$149,5,FALSE)</f>
        <v>5867.86</v>
      </c>
      <c r="D37" s="19">
        <v>1500.4303363228701</v>
      </c>
      <c r="E37" s="9">
        <v>413</v>
      </c>
      <c r="F37" s="29">
        <f t="shared" si="0"/>
        <v>1.2390000000000001</v>
      </c>
      <c r="G37" s="10">
        <v>2</v>
      </c>
      <c r="I37" s="8">
        <f t="shared" si="3"/>
        <v>5867.86</v>
      </c>
      <c r="J37" s="20">
        <v>0</v>
      </c>
      <c r="K37" s="12">
        <f t="shared" si="1"/>
        <v>1500.4303363228701</v>
      </c>
      <c r="L37" s="13">
        <v>0</v>
      </c>
      <c r="M37" s="30">
        <f t="shared" si="2"/>
        <v>0</v>
      </c>
      <c r="N37" s="15">
        <v>0</v>
      </c>
    </row>
    <row r="38" spans="1:14" x14ac:dyDescent="0.35">
      <c r="A38" s="23">
        <v>971</v>
      </c>
      <c r="B38" s="24" t="s">
        <v>35</v>
      </c>
      <c r="C38" s="8">
        <f>VLOOKUP(A38,[1]Sheet2!$A$2:$E$149,5,FALSE)</f>
        <v>37120</v>
      </c>
      <c r="D38" s="19">
        <v>6085.3160000000007</v>
      </c>
      <c r="E38" s="9">
        <v>5</v>
      </c>
      <c r="F38" s="29">
        <f t="shared" si="0"/>
        <v>1.4999999999999999E-2</v>
      </c>
      <c r="G38" s="10">
        <v>2</v>
      </c>
      <c r="I38" s="8">
        <f t="shared" si="3"/>
        <v>37120</v>
      </c>
      <c r="J38" s="20">
        <v>0</v>
      </c>
      <c r="K38" s="12">
        <f t="shared" si="1"/>
        <v>6085.3160000000007</v>
      </c>
      <c r="L38" s="13">
        <v>0</v>
      </c>
      <c r="M38" s="30">
        <f t="shared" si="2"/>
        <v>0</v>
      </c>
      <c r="N38" s="15">
        <v>0</v>
      </c>
    </row>
    <row r="39" spans="1:14" x14ac:dyDescent="0.35">
      <c r="A39" s="23">
        <v>220</v>
      </c>
      <c r="B39" s="24" t="s">
        <v>36</v>
      </c>
      <c r="C39" s="8">
        <f>VLOOKUP(A39,[1]Sheet2!$A$2:$E$149,5,FALSE)</f>
        <v>5499.96</v>
      </c>
      <c r="D39" s="19">
        <v>2195.4381826568269</v>
      </c>
      <c r="E39" s="9">
        <v>1055</v>
      </c>
      <c r="F39" s="29">
        <f t="shared" si="0"/>
        <v>3.165</v>
      </c>
      <c r="G39" s="10">
        <v>3</v>
      </c>
      <c r="I39" s="8">
        <f t="shared" si="3"/>
        <v>5499.96</v>
      </c>
      <c r="J39" s="20">
        <v>866.75330357142855</v>
      </c>
      <c r="K39" s="12">
        <f t="shared" si="1"/>
        <v>3062.1914862282556</v>
      </c>
      <c r="L39" s="13">
        <v>120</v>
      </c>
      <c r="M39" s="30">
        <f t="shared" si="2"/>
        <v>0.36</v>
      </c>
      <c r="N39" s="15">
        <v>2</v>
      </c>
    </row>
    <row r="40" spans="1:14" x14ac:dyDescent="0.35">
      <c r="A40" s="23">
        <v>230</v>
      </c>
      <c r="B40" s="24" t="s">
        <v>37</v>
      </c>
      <c r="C40" s="8">
        <f>VLOOKUP(A40,[1]Sheet2!$A$2:$E$149,5,FALSE)</f>
        <v>5279.34</v>
      </c>
      <c r="D40" s="19">
        <v>2210.6359753593429</v>
      </c>
      <c r="E40" s="9">
        <v>435</v>
      </c>
      <c r="F40" s="29">
        <f t="shared" si="0"/>
        <v>1.3049999999999999</v>
      </c>
      <c r="G40" s="10">
        <v>2</v>
      </c>
      <c r="I40" s="8">
        <f t="shared" si="3"/>
        <v>5279.34</v>
      </c>
      <c r="J40" s="20">
        <v>1015.31</v>
      </c>
      <c r="K40" s="12">
        <f t="shared" si="1"/>
        <v>3225.9459753593428</v>
      </c>
      <c r="L40" s="13">
        <v>33</v>
      </c>
      <c r="M40" s="30">
        <f t="shared" si="2"/>
        <v>9.9000000000000005E-2</v>
      </c>
      <c r="N40" s="15">
        <v>2</v>
      </c>
    </row>
    <row r="41" spans="1:14" x14ac:dyDescent="0.35">
      <c r="A41" s="23">
        <v>231</v>
      </c>
      <c r="B41" s="24" t="s">
        <v>38</v>
      </c>
      <c r="C41" s="8">
        <f>VLOOKUP(A41,[1]Sheet2!$A$2:$E$149,5,FALSE)</f>
        <v>3592.27</v>
      </c>
      <c r="D41" s="19">
        <v>1956.3344963144964</v>
      </c>
      <c r="E41" s="9">
        <v>413</v>
      </c>
      <c r="F41" s="29">
        <f t="shared" si="0"/>
        <v>1.2390000000000001</v>
      </c>
      <c r="G41" s="10">
        <v>2</v>
      </c>
      <c r="I41" s="8">
        <f t="shared" si="3"/>
        <v>3592.27</v>
      </c>
      <c r="J41" s="20">
        <v>600.88400000000001</v>
      </c>
      <c r="K41" s="12">
        <f t="shared" si="1"/>
        <v>2557.2184963144964</v>
      </c>
      <c r="L41" s="13">
        <v>65</v>
      </c>
      <c r="M41" s="30">
        <f t="shared" si="2"/>
        <v>0.19500000000000001</v>
      </c>
      <c r="N41" s="15">
        <v>2</v>
      </c>
    </row>
    <row r="42" spans="1:14" x14ac:dyDescent="0.35">
      <c r="A42" s="23">
        <v>101</v>
      </c>
      <c r="B42" s="24" t="s">
        <v>39</v>
      </c>
      <c r="C42" s="8">
        <f>VLOOKUP(A42,[1]Sheet2!$A$2:$E$149,5,FALSE)</f>
        <v>4609.5600000000004</v>
      </c>
      <c r="D42" s="19">
        <v>1827.4275252525254</v>
      </c>
      <c r="E42" s="9">
        <v>415</v>
      </c>
      <c r="F42" s="29">
        <f t="shared" si="0"/>
        <v>1.2450000000000001</v>
      </c>
      <c r="G42" s="10">
        <v>2</v>
      </c>
      <c r="I42" s="8">
        <f t="shared" si="3"/>
        <v>4609.5600000000004</v>
      </c>
      <c r="J42" s="20">
        <v>567.56522727272738</v>
      </c>
      <c r="K42" s="12">
        <f t="shared" si="1"/>
        <v>2394.9927525252529</v>
      </c>
      <c r="L42" s="13">
        <v>47</v>
      </c>
      <c r="M42" s="30">
        <f t="shared" si="2"/>
        <v>0.14100000000000001</v>
      </c>
      <c r="N42" s="15">
        <v>2</v>
      </c>
    </row>
    <row r="43" spans="1:14" x14ac:dyDescent="0.35">
      <c r="A43" s="23">
        <v>542</v>
      </c>
      <c r="B43" s="24" t="s">
        <v>40</v>
      </c>
      <c r="C43" s="8">
        <f>VLOOKUP(A43,[1]Sheet2!$A$2:$E$149,5,FALSE)</f>
        <v>2213.9899999999998</v>
      </c>
      <c r="D43" s="19">
        <v>1572.2698591549297</v>
      </c>
      <c r="E43" s="9">
        <v>58</v>
      </c>
      <c r="F43" s="29">
        <f t="shared" si="0"/>
        <v>0.17400000000000002</v>
      </c>
      <c r="G43" s="10">
        <v>2</v>
      </c>
      <c r="I43" s="8">
        <f t="shared" si="3"/>
        <v>2213.9899999999998</v>
      </c>
      <c r="J43" s="20">
        <v>1503.4488888888891</v>
      </c>
      <c r="K43" s="12">
        <f t="shared" si="1"/>
        <v>3075.7187480438188</v>
      </c>
      <c r="L43" s="13">
        <v>4</v>
      </c>
      <c r="M43" s="30">
        <f t="shared" si="2"/>
        <v>1.2E-2</v>
      </c>
      <c r="N43" s="15">
        <v>2</v>
      </c>
    </row>
    <row r="44" spans="1:14" x14ac:dyDescent="0.35">
      <c r="A44" s="23">
        <v>240</v>
      </c>
      <c r="B44" s="24" t="s">
        <v>41</v>
      </c>
      <c r="C44" s="8">
        <f>VLOOKUP(A44,[1]Sheet2!$A$2:$E$149,5,FALSE)</f>
        <v>4670.0600000000004</v>
      </c>
      <c r="D44" s="19">
        <v>2486.8828017241381</v>
      </c>
      <c r="E44" s="9">
        <v>435</v>
      </c>
      <c r="F44" s="29">
        <f t="shared" si="0"/>
        <v>1.3049999999999999</v>
      </c>
      <c r="G44" s="10">
        <v>2</v>
      </c>
      <c r="I44" s="8">
        <f t="shared" si="3"/>
        <v>4670.0600000000004</v>
      </c>
      <c r="J44" s="20">
        <v>989.27094339622647</v>
      </c>
      <c r="K44" s="12">
        <f t="shared" si="1"/>
        <v>3476.1537451203644</v>
      </c>
      <c r="L44" s="13">
        <v>51</v>
      </c>
      <c r="M44" s="30">
        <f t="shared" si="2"/>
        <v>0.153</v>
      </c>
      <c r="N44" s="15">
        <v>2</v>
      </c>
    </row>
    <row r="45" spans="1:14" x14ac:dyDescent="0.35">
      <c r="A45" s="23">
        <v>521</v>
      </c>
      <c r="B45" s="24" t="s">
        <v>42</v>
      </c>
      <c r="C45" s="8">
        <f>VLOOKUP(A45,[1]Sheet2!$A$2:$E$149,5,FALSE)</f>
        <v>4962.8900000000003</v>
      </c>
      <c r="D45" s="19">
        <v>1844.0721739130436</v>
      </c>
      <c r="E45" s="9">
        <v>150</v>
      </c>
      <c r="F45" s="29">
        <f t="shared" si="0"/>
        <v>0.45</v>
      </c>
      <c r="G45" s="10">
        <v>2</v>
      </c>
      <c r="I45" s="8">
        <f t="shared" si="3"/>
        <v>4962.8900000000003</v>
      </c>
      <c r="J45" s="20">
        <v>789.59950000000003</v>
      </c>
      <c r="K45" s="12">
        <f t="shared" si="1"/>
        <v>2633.6716739130434</v>
      </c>
      <c r="L45" s="13">
        <v>14</v>
      </c>
      <c r="M45" s="30">
        <f t="shared" si="2"/>
        <v>4.2000000000000003E-2</v>
      </c>
      <c r="N45" s="15">
        <v>2</v>
      </c>
    </row>
    <row r="46" spans="1:14" x14ac:dyDescent="0.35">
      <c r="A46" s="23">
        <v>250</v>
      </c>
      <c r="B46" s="24" t="s">
        <v>43</v>
      </c>
      <c r="C46" s="8">
        <f>VLOOKUP(A46,[1]Sheet2!$A$2:$E$149,5,FALSE)</f>
        <v>2989.28</v>
      </c>
      <c r="D46" s="19">
        <v>1978.1817915309448</v>
      </c>
      <c r="E46" s="9">
        <v>328</v>
      </c>
      <c r="F46" s="29">
        <f t="shared" si="0"/>
        <v>0.98399999999999999</v>
      </c>
      <c r="G46" s="10">
        <v>2</v>
      </c>
      <c r="I46" s="8">
        <f t="shared" si="3"/>
        <v>2989.28</v>
      </c>
      <c r="J46" s="20">
        <v>482.67512500000004</v>
      </c>
      <c r="K46" s="12">
        <f t="shared" si="1"/>
        <v>2460.856916530945</v>
      </c>
      <c r="L46" s="13">
        <v>78</v>
      </c>
      <c r="M46" s="30">
        <f t="shared" si="2"/>
        <v>0.23400000000000001</v>
      </c>
      <c r="N46" s="15">
        <v>2</v>
      </c>
    </row>
    <row r="47" spans="1:14" x14ac:dyDescent="0.35">
      <c r="A47" s="23">
        <v>260</v>
      </c>
      <c r="B47" s="24" t="s">
        <v>44</v>
      </c>
      <c r="C47" s="8">
        <f>VLOOKUP(A47,[1]Sheet2!$A$2:$E$149,5,FALSE)</f>
        <v>5024.16</v>
      </c>
      <c r="D47" s="19">
        <v>2367.1213276836156</v>
      </c>
      <c r="E47" s="9">
        <v>714</v>
      </c>
      <c r="F47" s="29">
        <f t="shared" si="0"/>
        <v>2.1419999999999999</v>
      </c>
      <c r="G47" s="10">
        <v>2</v>
      </c>
      <c r="I47" s="8">
        <f t="shared" si="3"/>
        <v>5024.16</v>
      </c>
      <c r="J47" s="20">
        <v>1032.2358333333332</v>
      </c>
      <c r="K47" s="12">
        <f t="shared" si="1"/>
        <v>3399.3571610169488</v>
      </c>
      <c r="L47" s="13">
        <v>75</v>
      </c>
      <c r="M47" s="30">
        <f t="shared" si="2"/>
        <v>0.22500000000000001</v>
      </c>
      <c r="N47" s="15">
        <v>2</v>
      </c>
    </row>
    <row r="48" spans="1:14" x14ac:dyDescent="0.35">
      <c r="A48" s="23">
        <v>941</v>
      </c>
      <c r="B48" s="24" t="s">
        <v>45</v>
      </c>
      <c r="C48" s="8">
        <f>VLOOKUP(A48,[1]Sheet2!$A$2:$E$149,5,FALSE)</f>
        <v>12619.45</v>
      </c>
      <c r="D48" s="19">
        <v>2595.592686567164</v>
      </c>
      <c r="E48" s="9">
        <v>382</v>
      </c>
      <c r="F48" s="29">
        <f t="shared" si="0"/>
        <v>1.1460000000000001</v>
      </c>
      <c r="G48" s="10">
        <v>2</v>
      </c>
      <c r="I48" s="8">
        <f t="shared" si="3"/>
        <v>12619.45</v>
      </c>
      <c r="J48" s="20">
        <v>660.92543859649118</v>
      </c>
      <c r="K48" s="12">
        <f t="shared" si="1"/>
        <v>3256.518125163655</v>
      </c>
      <c r="L48" s="13">
        <v>56</v>
      </c>
      <c r="M48" s="30">
        <f t="shared" si="2"/>
        <v>0.16800000000000001</v>
      </c>
      <c r="N48" s="15">
        <v>2</v>
      </c>
    </row>
    <row r="49" spans="1:14" x14ac:dyDescent="0.35">
      <c r="A49" s="23">
        <v>796</v>
      </c>
      <c r="B49" s="24" t="s">
        <v>46</v>
      </c>
      <c r="C49" s="8">
        <f>VLOOKUP(A49,[1]Sheet2!$A$2:$E$149,5,FALSE)</f>
        <v>7583.72</v>
      </c>
      <c r="D49" s="19">
        <v>2425.9878369905955</v>
      </c>
      <c r="E49" s="9">
        <v>663</v>
      </c>
      <c r="F49" s="29">
        <f t="shared" si="0"/>
        <v>1.9890000000000001</v>
      </c>
      <c r="G49" s="10">
        <v>2</v>
      </c>
      <c r="I49" s="8">
        <f t="shared" si="3"/>
        <v>7583.72</v>
      </c>
      <c r="J49" s="20">
        <v>475.56727272727272</v>
      </c>
      <c r="K49" s="12">
        <f t="shared" si="1"/>
        <v>2901.5551097178682</v>
      </c>
      <c r="L49" s="13">
        <v>87</v>
      </c>
      <c r="M49" s="30">
        <f t="shared" si="2"/>
        <v>0.26100000000000001</v>
      </c>
      <c r="N49" s="15">
        <v>2</v>
      </c>
    </row>
    <row r="50" spans="1:14" x14ac:dyDescent="0.35">
      <c r="A50" s="23">
        <v>275</v>
      </c>
      <c r="B50" s="24" t="s">
        <v>47</v>
      </c>
      <c r="C50" s="8">
        <f>VLOOKUP(A50,[1]Sheet2!$A$2:$E$149,5,FALSE)</f>
        <v>4157.09</v>
      </c>
      <c r="D50" s="19">
        <v>1909.2357112970712</v>
      </c>
      <c r="E50" s="9">
        <v>475</v>
      </c>
      <c r="F50" s="29">
        <f t="shared" si="0"/>
        <v>1.425</v>
      </c>
      <c r="G50" s="10">
        <v>2</v>
      </c>
      <c r="I50" s="8">
        <f t="shared" si="3"/>
        <v>4157.09</v>
      </c>
      <c r="J50" s="20">
        <v>479.61800000000005</v>
      </c>
      <c r="K50" s="12">
        <f t="shared" si="1"/>
        <v>2388.8537112970712</v>
      </c>
      <c r="L50" s="13">
        <v>50</v>
      </c>
      <c r="M50" s="30">
        <f t="shared" si="2"/>
        <v>0.15</v>
      </c>
      <c r="N50" s="15">
        <v>2</v>
      </c>
    </row>
    <row r="51" spans="1:14" x14ac:dyDescent="0.35">
      <c r="A51" s="23">
        <v>280</v>
      </c>
      <c r="B51" s="24" t="s">
        <v>48</v>
      </c>
      <c r="C51" s="8">
        <f>VLOOKUP(A51,[1]Sheet2!$A$2:$E$149,5,FALSE)</f>
        <v>5243.89</v>
      </c>
      <c r="D51" s="19">
        <v>2830.171498771499</v>
      </c>
      <c r="E51" s="9">
        <v>457</v>
      </c>
      <c r="F51" s="29">
        <f t="shared" si="0"/>
        <v>1.371</v>
      </c>
      <c r="G51" s="10">
        <v>2</v>
      </c>
      <c r="I51" s="8">
        <f t="shared" si="3"/>
        <v>5243.89</v>
      </c>
      <c r="J51" s="20">
        <v>954.84765957446803</v>
      </c>
      <c r="K51" s="12">
        <f t="shared" si="1"/>
        <v>3785.0191583459673</v>
      </c>
      <c r="L51" s="13">
        <v>47</v>
      </c>
      <c r="M51" s="30">
        <f t="shared" si="2"/>
        <v>0.14100000000000001</v>
      </c>
      <c r="N51" s="15">
        <v>2</v>
      </c>
    </row>
    <row r="52" spans="1:14" x14ac:dyDescent="0.35">
      <c r="A52" s="23">
        <v>290</v>
      </c>
      <c r="B52" s="24" t="s">
        <v>49</v>
      </c>
      <c r="C52" s="8">
        <f>VLOOKUP(A52,[1]Sheet2!$A$2:$E$149,5,FALSE)</f>
        <v>3523.06</v>
      </c>
      <c r="D52" s="19">
        <v>1657.059146141215</v>
      </c>
      <c r="E52" s="9">
        <v>643</v>
      </c>
      <c r="F52" s="29">
        <f t="shared" si="0"/>
        <v>1.929</v>
      </c>
      <c r="G52" s="10">
        <v>2</v>
      </c>
      <c r="I52" s="8">
        <f t="shared" si="3"/>
        <v>3523.06</v>
      </c>
      <c r="J52" s="20">
        <v>861.64594202898547</v>
      </c>
      <c r="K52" s="12">
        <f t="shared" si="1"/>
        <v>2518.7050881702007</v>
      </c>
      <c r="L52" s="13">
        <v>77</v>
      </c>
      <c r="M52" s="30">
        <f t="shared" si="2"/>
        <v>0.23100000000000001</v>
      </c>
      <c r="N52" s="15">
        <v>2</v>
      </c>
    </row>
    <row r="53" spans="1:14" x14ac:dyDescent="0.35">
      <c r="A53" s="23">
        <v>300</v>
      </c>
      <c r="B53" s="24" t="s">
        <v>50</v>
      </c>
      <c r="C53" s="8">
        <f>VLOOKUP(A53,[1]Sheet2!$A$2:$E$149,5,FALSE)</f>
        <v>3052.32</v>
      </c>
      <c r="D53" s="19">
        <v>1961.1919321394912</v>
      </c>
      <c r="E53" s="9">
        <v>1035</v>
      </c>
      <c r="F53" s="29">
        <f t="shared" si="0"/>
        <v>3.105</v>
      </c>
      <c r="G53" s="10">
        <v>3</v>
      </c>
      <c r="I53" s="8">
        <f t="shared" si="3"/>
        <v>3052.32</v>
      </c>
      <c r="J53" s="20">
        <v>728.05877551020399</v>
      </c>
      <c r="K53" s="12">
        <f t="shared" si="1"/>
        <v>2689.250707649695</v>
      </c>
      <c r="L53" s="13">
        <v>96</v>
      </c>
      <c r="M53" s="30">
        <f t="shared" si="2"/>
        <v>0.28800000000000003</v>
      </c>
      <c r="N53" s="15">
        <v>2</v>
      </c>
    </row>
    <row r="54" spans="1:14" x14ac:dyDescent="0.35">
      <c r="A54" s="23">
        <v>301</v>
      </c>
      <c r="B54" s="24" t="s">
        <v>51</v>
      </c>
      <c r="C54" s="8">
        <f>VLOOKUP(A54,[1]Sheet2!$A$2:$E$149,5,FALSE)</f>
        <v>4002</v>
      </c>
      <c r="D54" s="19">
        <v>2004.7081296758104</v>
      </c>
      <c r="E54" s="9">
        <v>417</v>
      </c>
      <c r="F54" s="29">
        <f t="shared" si="0"/>
        <v>1.2510000000000001</v>
      </c>
      <c r="G54" s="10">
        <v>2</v>
      </c>
      <c r="I54" s="8">
        <f t="shared" si="3"/>
        <v>4002</v>
      </c>
      <c r="J54" s="20">
        <v>668.81088235294112</v>
      </c>
      <c r="K54" s="12">
        <f t="shared" si="1"/>
        <v>2673.5190120287516</v>
      </c>
      <c r="L54" s="13">
        <v>31</v>
      </c>
      <c r="M54" s="30">
        <f t="shared" si="2"/>
        <v>9.2999999999999999E-2</v>
      </c>
      <c r="N54" s="15">
        <v>2</v>
      </c>
    </row>
    <row r="55" spans="1:14" x14ac:dyDescent="0.35">
      <c r="A55" s="23">
        <v>310</v>
      </c>
      <c r="B55" s="24" t="s">
        <v>52</v>
      </c>
      <c r="C55" s="8">
        <f>VLOOKUP(A55,[1]Sheet2!$A$2:$E$149,5,FALSE)</f>
        <v>5990.35</v>
      </c>
      <c r="D55" s="19">
        <v>2554.4192229729729</v>
      </c>
      <c r="E55" s="9">
        <v>295</v>
      </c>
      <c r="F55" s="29">
        <f t="shared" si="0"/>
        <v>0.88500000000000001</v>
      </c>
      <c r="G55" s="10">
        <v>2</v>
      </c>
      <c r="I55" s="8">
        <f t="shared" si="3"/>
        <v>5990.35</v>
      </c>
      <c r="J55" s="20">
        <v>1206.8352941176472</v>
      </c>
      <c r="K55" s="12">
        <f t="shared" si="1"/>
        <v>3761.2545170906201</v>
      </c>
      <c r="L55" s="13">
        <v>33</v>
      </c>
      <c r="M55" s="30">
        <f t="shared" si="2"/>
        <v>9.9000000000000005E-2</v>
      </c>
      <c r="N55" s="15">
        <v>2</v>
      </c>
    </row>
    <row r="56" spans="1:14" x14ac:dyDescent="0.35">
      <c r="A56" s="23">
        <v>320</v>
      </c>
      <c r="B56" s="24" t="s">
        <v>53</v>
      </c>
      <c r="C56" s="8">
        <f>VLOOKUP(A56,[1]Sheet2!$A$2:$E$149,5,FALSE)</f>
        <v>4886.8599999999997</v>
      </c>
      <c r="D56" s="19">
        <v>2260.8756056129982</v>
      </c>
      <c r="E56" s="9">
        <v>1374</v>
      </c>
      <c r="F56" s="29">
        <f t="shared" si="0"/>
        <v>4.1219999999999999</v>
      </c>
      <c r="G56" s="10">
        <v>4</v>
      </c>
      <c r="I56" s="8">
        <f t="shared" si="3"/>
        <v>4886.8599999999997</v>
      </c>
      <c r="J56" s="20">
        <v>926.65261904761917</v>
      </c>
      <c r="K56" s="12">
        <f t="shared" si="1"/>
        <v>3187.5282246606175</v>
      </c>
      <c r="L56" s="13">
        <v>135</v>
      </c>
      <c r="M56" s="30">
        <f t="shared" si="2"/>
        <v>0.40500000000000003</v>
      </c>
      <c r="N56" s="15">
        <v>2</v>
      </c>
    </row>
    <row r="57" spans="1:14" x14ac:dyDescent="0.35">
      <c r="A57" s="23">
        <v>330</v>
      </c>
      <c r="B57" s="24" t="s">
        <v>54</v>
      </c>
      <c r="C57" s="8">
        <f>VLOOKUP(A57,[1]Sheet2!$A$2:$E$149,5,FALSE)</f>
        <v>6737.28</v>
      </c>
      <c r="D57" s="19">
        <v>2257.8185164352258</v>
      </c>
      <c r="E57" s="9">
        <v>5849</v>
      </c>
      <c r="F57" s="29">
        <f t="shared" si="0"/>
        <v>17.547000000000001</v>
      </c>
      <c r="G57" s="10">
        <v>18</v>
      </c>
      <c r="I57" s="8">
        <f t="shared" si="3"/>
        <v>6737.28</v>
      </c>
      <c r="J57" s="20">
        <v>800.42672597864771</v>
      </c>
      <c r="K57" s="12">
        <f t="shared" si="1"/>
        <v>3058.2452424138737</v>
      </c>
      <c r="L57" s="13">
        <v>628</v>
      </c>
      <c r="M57" s="30">
        <f t="shared" si="2"/>
        <v>1.8840000000000001</v>
      </c>
      <c r="N57" s="15">
        <v>2</v>
      </c>
    </row>
    <row r="58" spans="1:14" x14ac:dyDescent="0.35">
      <c r="A58" s="23">
        <v>340</v>
      </c>
      <c r="B58" s="24" t="s">
        <v>55</v>
      </c>
      <c r="C58" s="8">
        <f>VLOOKUP(A58,[1]Sheet2!$A$2:$E$149,5,FALSE)</f>
        <v>2448.81</v>
      </c>
      <c r="D58" s="19">
        <v>1289.9623255813954</v>
      </c>
      <c r="E58" s="9">
        <v>254</v>
      </c>
      <c r="F58" s="29">
        <f t="shared" si="0"/>
        <v>0.76200000000000001</v>
      </c>
      <c r="G58" s="10">
        <v>2</v>
      </c>
      <c r="I58" s="8">
        <f t="shared" si="3"/>
        <v>2448.81</v>
      </c>
      <c r="J58" s="20">
        <v>416.32129032258064</v>
      </c>
      <c r="K58" s="12">
        <f t="shared" si="1"/>
        <v>1706.2836159039759</v>
      </c>
      <c r="L58" s="13">
        <v>36</v>
      </c>
      <c r="M58" s="30">
        <f t="shared" si="2"/>
        <v>0.108</v>
      </c>
      <c r="N58" s="15">
        <v>2</v>
      </c>
    </row>
    <row r="59" spans="1:14" x14ac:dyDescent="0.35">
      <c r="A59" s="23">
        <v>350</v>
      </c>
      <c r="B59" s="24" t="s">
        <v>56</v>
      </c>
      <c r="C59" s="8">
        <f>VLOOKUP(A59,[1]Sheet2!$A$2:$E$149,5,FALSE)</f>
        <v>5241.1099999999997</v>
      </c>
      <c r="D59" s="19">
        <v>2551.9309438202249</v>
      </c>
      <c r="E59" s="9">
        <v>466</v>
      </c>
      <c r="F59" s="29">
        <f t="shared" si="0"/>
        <v>1.3980000000000001</v>
      </c>
      <c r="G59" s="10">
        <v>2</v>
      </c>
      <c r="I59" s="8">
        <f t="shared" si="3"/>
        <v>5241.1099999999997</v>
      </c>
      <c r="J59" s="20">
        <v>968.42360655737696</v>
      </c>
      <c r="K59" s="12">
        <f t="shared" si="1"/>
        <v>3520.3545503776018</v>
      </c>
      <c r="L59" s="13">
        <v>83</v>
      </c>
      <c r="M59" s="30">
        <f t="shared" si="2"/>
        <v>0.249</v>
      </c>
      <c r="N59" s="15">
        <v>2</v>
      </c>
    </row>
    <row r="60" spans="1:14" x14ac:dyDescent="0.35">
      <c r="A60" s="23">
        <v>360</v>
      </c>
      <c r="B60" s="24" t="s">
        <v>57</v>
      </c>
      <c r="C60" s="8">
        <f>VLOOKUP(A60,[1]Sheet2!$A$2:$E$149,5,FALSE)</f>
        <v>2821.32</v>
      </c>
      <c r="D60" s="19">
        <v>1866.699076923077</v>
      </c>
      <c r="E60" s="9">
        <v>541</v>
      </c>
      <c r="F60" s="29">
        <f t="shared" si="0"/>
        <v>1.623</v>
      </c>
      <c r="G60" s="10">
        <v>2</v>
      </c>
      <c r="I60" s="8">
        <f t="shared" si="3"/>
        <v>2821.32</v>
      </c>
      <c r="J60" s="20">
        <v>882.40101694915256</v>
      </c>
      <c r="K60" s="12">
        <f t="shared" si="1"/>
        <v>2749.1000938722295</v>
      </c>
      <c r="L60" s="13">
        <v>70</v>
      </c>
      <c r="M60" s="30">
        <f t="shared" si="2"/>
        <v>0.21</v>
      </c>
      <c r="N60" s="15">
        <v>2</v>
      </c>
    </row>
    <row r="61" spans="1:14" x14ac:dyDescent="0.35">
      <c r="A61" s="23">
        <v>370</v>
      </c>
      <c r="B61" s="24" t="s">
        <v>58</v>
      </c>
      <c r="C61" s="8">
        <f>VLOOKUP(A61,[1]Sheet2!$A$2:$E$149,5,FALSE)</f>
        <v>4469.8900000000003</v>
      </c>
      <c r="D61" s="19">
        <v>2304.902497376705</v>
      </c>
      <c r="E61" s="9">
        <v>959</v>
      </c>
      <c r="F61" s="29">
        <f t="shared" si="0"/>
        <v>2.8770000000000002</v>
      </c>
      <c r="G61" s="10">
        <v>3</v>
      </c>
      <c r="I61" s="8">
        <f t="shared" si="3"/>
        <v>4469.8900000000003</v>
      </c>
      <c r="J61" s="20">
        <v>830.68467741935478</v>
      </c>
      <c r="K61" s="12">
        <f t="shared" si="1"/>
        <v>3135.58717479606</v>
      </c>
      <c r="L61" s="13">
        <v>94</v>
      </c>
      <c r="M61" s="30">
        <f t="shared" si="2"/>
        <v>0.28200000000000003</v>
      </c>
      <c r="N61" s="15">
        <v>2</v>
      </c>
    </row>
    <row r="62" spans="1:14" x14ac:dyDescent="0.35">
      <c r="A62" s="23">
        <v>380</v>
      </c>
      <c r="B62" s="24" t="s">
        <v>59</v>
      </c>
      <c r="C62" s="8">
        <f>VLOOKUP(A62,[1]Sheet2!$A$2:$E$149,5,FALSE)</f>
        <v>5048.53</v>
      </c>
      <c r="D62" s="19">
        <v>2302.3501322751322</v>
      </c>
      <c r="E62" s="9">
        <v>378</v>
      </c>
      <c r="F62" s="29">
        <f t="shared" si="0"/>
        <v>1.1340000000000001</v>
      </c>
      <c r="G62" s="10">
        <v>2</v>
      </c>
      <c r="I62" s="8">
        <f t="shared" si="3"/>
        <v>5048.53</v>
      </c>
      <c r="J62" s="20">
        <v>1570.4373170731708</v>
      </c>
      <c r="K62" s="12">
        <f t="shared" si="1"/>
        <v>3872.7874493483032</v>
      </c>
      <c r="L62" s="13">
        <v>43</v>
      </c>
      <c r="M62" s="30">
        <f t="shared" si="2"/>
        <v>0.129</v>
      </c>
      <c r="N62" s="15">
        <v>2</v>
      </c>
    </row>
    <row r="63" spans="1:14" x14ac:dyDescent="0.35">
      <c r="A63" s="23">
        <v>390</v>
      </c>
      <c r="B63" s="24" t="s">
        <v>60</v>
      </c>
      <c r="C63" s="8">
        <f>VLOOKUP(A63,[1]Sheet2!$A$2:$E$149,5,FALSE)</f>
        <v>5069.53</v>
      </c>
      <c r="D63" s="19">
        <v>2205.1754780876495</v>
      </c>
      <c r="E63" s="9">
        <v>546</v>
      </c>
      <c r="F63" s="29">
        <f t="shared" si="0"/>
        <v>1.6380000000000001</v>
      </c>
      <c r="G63" s="10">
        <v>2</v>
      </c>
      <c r="I63" s="8">
        <f t="shared" si="3"/>
        <v>5069.53</v>
      </c>
      <c r="J63" s="20">
        <v>1018.7566666666668</v>
      </c>
      <c r="K63" s="12">
        <f t="shared" si="1"/>
        <v>3223.9321447543161</v>
      </c>
      <c r="L63" s="13">
        <v>63</v>
      </c>
      <c r="M63" s="30">
        <f t="shared" si="2"/>
        <v>0.189</v>
      </c>
      <c r="N63" s="15">
        <v>2</v>
      </c>
    </row>
    <row r="64" spans="1:14" x14ac:dyDescent="0.35">
      <c r="A64" s="23">
        <v>400</v>
      </c>
      <c r="B64" s="24" t="s">
        <v>61</v>
      </c>
      <c r="C64" s="8">
        <f>VLOOKUP(A64,[1]Sheet2!$A$2:$E$149,5,FALSE)</f>
        <v>3608.87</v>
      </c>
      <c r="D64" s="19">
        <v>2314.1243914081147</v>
      </c>
      <c r="E64" s="9">
        <v>442</v>
      </c>
      <c r="F64" s="29">
        <f t="shared" si="0"/>
        <v>1.3260000000000001</v>
      </c>
      <c r="G64" s="10">
        <v>2</v>
      </c>
      <c r="I64" s="8">
        <f t="shared" si="3"/>
        <v>3608.87</v>
      </c>
      <c r="J64" s="20">
        <v>2056.1629411764707</v>
      </c>
      <c r="K64" s="12">
        <f t="shared" si="1"/>
        <v>4370.2873325845849</v>
      </c>
      <c r="L64" s="13">
        <v>47</v>
      </c>
      <c r="M64" s="30">
        <f t="shared" si="2"/>
        <v>0.14100000000000001</v>
      </c>
      <c r="N64" s="15">
        <v>2</v>
      </c>
    </row>
    <row r="65" spans="1:14" x14ac:dyDescent="0.35">
      <c r="A65" s="23">
        <v>410</v>
      </c>
      <c r="B65" s="24" t="s">
        <v>62</v>
      </c>
      <c r="C65" s="8">
        <f>VLOOKUP(A65,[1]Sheet2!$A$2:$E$149,5,FALSE)</f>
        <v>4569.07</v>
      </c>
      <c r="D65" s="19">
        <v>1859.0722664359862</v>
      </c>
      <c r="E65" s="9">
        <v>554</v>
      </c>
      <c r="F65" s="29">
        <f t="shared" si="0"/>
        <v>1.6620000000000001</v>
      </c>
      <c r="G65" s="10">
        <v>2</v>
      </c>
      <c r="I65" s="8">
        <f t="shared" si="3"/>
        <v>4569.07</v>
      </c>
      <c r="J65" s="20">
        <v>724.76763636363637</v>
      </c>
      <c r="K65" s="12">
        <f t="shared" si="1"/>
        <v>2583.8399027996225</v>
      </c>
      <c r="L65" s="13">
        <v>41</v>
      </c>
      <c r="M65" s="30">
        <f t="shared" si="2"/>
        <v>0.123</v>
      </c>
      <c r="N65" s="15">
        <v>2</v>
      </c>
    </row>
    <row r="66" spans="1:14" x14ac:dyDescent="0.35">
      <c r="A66" s="31">
        <v>92</v>
      </c>
      <c r="B66" s="24" t="s">
        <v>63</v>
      </c>
      <c r="C66" s="8">
        <f>VLOOKUP(A66,[1]Sheet2!$A$2:$E$149,5,FALSE)</f>
        <v>3348.38</v>
      </c>
      <c r="D66" s="19">
        <v>2010.0119387755101</v>
      </c>
      <c r="E66" s="9">
        <v>102</v>
      </c>
      <c r="F66" s="29">
        <f t="shared" si="0"/>
        <v>0.30599999999999999</v>
      </c>
      <c r="G66" s="10">
        <v>2</v>
      </c>
      <c r="I66" s="8">
        <f t="shared" si="3"/>
        <v>3348.38</v>
      </c>
      <c r="J66" s="20">
        <v>1434.3307142857143</v>
      </c>
      <c r="K66" s="12">
        <f t="shared" si="1"/>
        <v>3444.3426530612242</v>
      </c>
      <c r="L66" s="13">
        <v>19</v>
      </c>
      <c r="M66" s="30">
        <f t="shared" si="2"/>
        <v>5.7000000000000002E-2</v>
      </c>
      <c r="N66" s="15">
        <v>2</v>
      </c>
    </row>
    <row r="67" spans="1:14" x14ac:dyDescent="0.35">
      <c r="A67" s="23">
        <v>420</v>
      </c>
      <c r="B67" s="24" t="s">
        <v>64</v>
      </c>
      <c r="C67" s="8">
        <f>VLOOKUP(A67,[1]Sheet2!$A$2:$E$149,5,FALSE)</f>
        <v>3128.01</v>
      </c>
      <c r="D67" s="19">
        <v>2278.431856287425</v>
      </c>
      <c r="E67" s="9">
        <v>175</v>
      </c>
      <c r="F67" s="29">
        <f t="shared" si="0"/>
        <v>0.52500000000000002</v>
      </c>
      <c r="G67" s="10">
        <v>2</v>
      </c>
      <c r="I67" s="8">
        <f t="shared" si="3"/>
        <v>3128.01</v>
      </c>
      <c r="J67" s="20">
        <v>1032.0094736842104</v>
      </c>
      <c r="K67" s="12">
        <f t="shared" si="1"/>
        <v>3310.4413299716352</v>
      </c>
      <c r="L67" s="13">
        <v>18</v>
      </c>
      <c r="M67" s="30">
        <f t="shared" si="2"/>
        <v>5.3999999999999999E-2</v>
      </c>
      <c r="N67" s="15">
        <v>2</v>
      </c>
    </row>
    <row r="68" spans="1:14" x14ac:dyDescent="0.35">
      <c r="A68" s="23">
        <v>271</v>
      </c>
      <c r="B68" s="24" t="s">
        <v>65</v>
      </c>
      <c r="C68" s="8">
        <f>VLOOKUP(A68,[1]Sheet2!$A$2:$E$149,5,FALSE)</f>
        <v>4250.0200000000004</v>
      </c>
      <c r="D68" s="19">
        <v>3254.7158695652174</v>
      </c>
      <c r="E68" s="9">
        <v>141</v>
      </c>
      <c r="F68" s="29">
        <f t="shared" ref="F68:F131" si="4">PRODUCT(E68,0.3%)</f>
        <v>0.42299999999999999</v>
      </c>
      <c r="G68" s="10">
        <v>2</v>
      </c>
      <c r="I68" s="8">
        <f t="shared" si="3"/>
        <v>4250.0200000000004</v>
      </c>
      <c r="J68" s="20">
        <v>1557.53</v>
      </c>
      <c r="K68" s="12">
        <f t="shared" ref="K68:K131" si="5">SUM(D68+J68)</f>
        <v>4812.2458695652176</v>
      </c>
      <c r="L68" s="13">
        <v>14</v>
      </c>
      <c r="M68" s="30">
        <f t="shared" ref="M68:M131" si="6">PRODUCT(L68,0.3%)</f>
        <v>4.2000000000000003E-2</v>
      </c>
      <c r="N68" s="15">
        <v>2</v>
      </c>
    </row>
    <row r="69" spans="1:14" x14ac:dyDescent="0.35">
      <c r="A69" s="23">
        <v>430</v>
      </c>
      <c r="B69" s="24" t="s">
        <v>66</v>
      </c>
      <c r="C69" s="8">
        <f>VLOOKUP(A69,[1]Sheet2!$A$2:$E$149,5,FALSE)</f>
        <v>2629.12</v>
      </c>
      <c r="D69" s="19">
        <v>1791.0431578947369</v>
      </c>
      <c r="E69" s="9">
        <v>467</v>
      </c>
      <c r="F69" s="29">
        <f t="shared" si="4"/>
        <v>1.401</v>
      </c>
      <c r="G69" s="10">
        <v>2</v>
      </c>
      <c r="I69" s="8">
        <f t="shared" ref="I69:I132" si="7">C69</f>
        <v>2629.12</v>
      </c>
      <c r="J69" s="20">
        <v>1217.5538709677419</v>
      </c>
      <c r="K69" s="12">
        <f t="shared" si="5"/>
        <v>3008.5970288624785</v>
      </c>
      <c r="L69" s="13">
        <v>39</v>
      </c>
      <c r="M69" s="30">
        <f t="shared" si="6"/>
        <v>0.11700000000000001</v>
      </c>
      <c r="N69" s="15">
        <v>2</v>
      </c>
    </row>
    <row r="70" spans="1:14" x14ac:dyDescent="0.35">
      <c r="A70" s="31">
        <v>93</v>
      </c>
      <c r="B70" s="24" t="s">
        <v>67</v>
      </c>
      <c r="C70" s="8">
        <f>VLOOKUP(A70,[1]Sheet2!$A$2:$E$149,5,FALSE)</f>
        <v>3684.33</v>
      </c>
      <c r="D70" s="19">
        <v>1925.7056020942409</v>
      </c>
      <c r="E70" s="9">
        <v>181</v>
      </c>
      <c r="F70" s="29">
        <f t="shared" si="4"/>
        <v>0.54300000000000004</v>
      </c>
      <c r="G70" s="10">
        <v>2</v>
      </c>
      <c r="I70" s="8">
        <f t="shared" si="7"/>
        <v>3684.33</v>
      </c>
      <c r="J70" s="20">
        <v>667.12588235294118</v>
      </c>
      <c r="K70" s="12">
        <f t="shared" si="5"/>
        <v>2592.831484447182</v>
      </c>
      <c r="L70" s="13">
        <v>33</v>
      </c>
      <c r="M70" s="30">
        <f t="shared" si="6"/>
        <v>9.9000000000000005E-2</v>
      </c>
      <c r="N70" s="15">
        <v>2</v>
      </c>
    </row>
    <row r="71" spans="1:14" x14ac:dyDescent="0.35">
      <c r="A71" s="23">
        <v>440</v>
      </c>
      <c r="B71" s="24" t="s">
        <v>68</v>
      </c>
      <c r="C71" s="8">
        <f>VLOOKUP(A71,[1]Sheet2!$A$2:$E$149,5,FALSE)</f>
        <v>3168.87</v>
      </c>
      <c r="D71" s="19">
        <v>1933.2419762845848</v>
      </c>
      <c r="E71" s="9">
        <v>251</v>
      </c>
      <c r="F71" s="29">
        <f t="shared" si="4"/>
        <v>0.753</v>
      </c>
      <c r="G71" s="10">
        <v>2</v>
      </c>
      <c r="I71" s="8">
        <f t="shared" si="7"/>
        <v>3168.87</v>
      </c>
      <c r="J71" s="20">
        <v>950.13904761904757</v>
      </c>
      <c r="K71" s="12">
        <f t="shared" si="5"/>
        <v>2883.3810239036325</v>
      </c>
      <c r="L71" s="13">
        <v>18</v>
      </c>
      <c r="M71" s="30">
        <f t="shared" si="6"/>
        <v>5.3999999999999999E-2</v>
      </c>
      <c r="N71" s="15">
        <v>2</v>
      </c>
    </row>
    <row r="72" spans="1:14" x14ac:dyDescent="0.35">
      <c r="A72" s="23">
        <v>450</v>
      </c>
      <c r="B72" s="24" t="s">
        <v>69</v>
      </c>
      <c r="C72" s="8">
        <f>VLOOKUP(A72,[1]Sheet2!$A$2:$E$149,5,FALSE)</f>
        <v>3472.38</v>
      </c>
      <c r="D72" s="19">
        <v>2166.2099047619045</v>
      </c>
      <c r="E72" s="9">
        <v>992</v>
      </c>
      <c r="F72" s="29">
        <f t="shared" si="4"/>
        <v>2.976</v>
      </c>
      <c r="G72" s="10">
        <v>3</v>
      </c>
      <c r="I72" s="8">
        <f t="shared" si="7"/>
        <v>3472.38</v>
      </c>
      <c r="J72" s="20">
        <v>687.16257812499998</v>
      </c>
      <c r="K72" s="12">
        <f t="shared" si="5"/>
        <v>2853.3724828869044</v>
      </c>
      <c r="L72" s="13">
        <v>99</v>
      </c>
      <c r="M72" s="30">
        <f t="shared" si="6"/>
        <v>0.29699999999999999</v>
      </c>
      <c r="N72" s="15">
        <v>2</v>
      </c>
    </row>
    <row r="73" spans="1:14" x14ac:dyDescent="0.35">
      <c r="A73" s="23">
        <v>901</v>
      </c>
      <c r="B73" s="24" t="s">
        <v>70</v>
      </c>
      <c r="C73" s="8">
        <f>VLOOKUP(A73,[1]Sheet2!$A$2:$E$149,5,FALSE)</f>
        <v>4160.78</v>
      </c>
      <c r="D73" s="19">
        <v>2267.8947457627119</v>
      </c>
      <c r="E73" s="9">
        <v>932</v>
      </c>
      <c r="F73" s="29">
        <f t="shared" si="4"/>
        <v>2.7960000000000003</v>
      </c>
      <c r="G73" s="10">
        <v>3</v>
      </c>
      <c r="I73" s="8">
        <f t="shared" si="7"/>
        <v>4160.78</v>
      </c>
      <c r="J73" s="20">
        <v>867.13853932584277</v>
      </c>
      <c r="K73" s="12">
        <f t="shared" si="5"/>
        <v>3135.0332850885547</v>
      </c>
      <c r="L73" s="13">
        <v>107</v>
      </c>
      <c r="M73" s="30">
        <f t="shared" si="6"/>
        <v>0.32100000000000001</v>
      </c>
      <c r="N73" s="15">
        <v>2</v>
      </c>
    </row>
    <row r="74" spans="1:14" x14ac:dyDescent="0.35">
      <c r="A74" s="23">
        <v>460</v>
      </c>
      <c r="B74" s="24" t="s">
        <v>71</v>
      </c>
      <c r="C74" s="8">
        <f>VLOOKUP(A74,[1]Sheet2!$A$2:$E$149,5,FALSE)</f>
        <v>1986.23</v>
      </c>
      <c r="D74" s="19">
        <v>1959.8663143631438</v>
      </c>
      <c r="E74" s="9">
        <v>613</v>
      </c>
      <c r="F74" s="29">
        <f t="shared" si="4"/>
        <v>1.839</v>
      </c>
      <c r="G74" s="10">
        <v>2</v>
      </c>
      <c r="I74" s="8">
        <f t="shared" si="7"/>
        <v>1986.23</v>
      </c>
      <c r="J74" s="20">
        <v>1092.6374074074074</v>
      </c>
      <c r="K74" s="12">
        <f t="shared" si="5"/>
        <v>3052.5037217705512</v>
      </c>
      <c r="L74" s="13">
        <v>37</v>
      </c>
      <c r="M74" s="30">
        <f t="shared" si="6"/>
        <v>0.111</v>
      </c>
      <c r="N74" s="15">
        <v>2</v>
      </c>
    </row>
    <row r="75" spans="1:14" x14ac:dyDescent="0.35">
      <c r="A75" s="23">
        <v>822</v>
      </c>
      <c r="B75" s="24" t="s">
        <v>72</v>
      </c>
      <c r="C75" s="8">
        <f>VLOOKUP(A75,[1]Sheet2!$A$2:$E$149,5,FALSE)</f>
        <v>4192.9799999999996</v>
      </c>
      <c r="D75" s="19">
        <v>1783.1373215785054</v>
      </c>
      <c r="E75" s="9">
        <v>1238</v>
      </c>
      <c r="F75" s="29">
        <f t="shared" si="4"/>
        <v>3.714</v>
      </c>
      <c r="G75" s="10">
        <v>4</v>
      </c>
      <c r="I75" s="8">
        <f t="shared" si="7"/>
        <v>4192.9799999999996</v>
      </c>
      <c r="J75" s="20">
        <v>747.3850000000001</v>
      </c>
      <c r="K75" s="12">
        <f t="shared" si="5"/>
        <v>2530.5223215785054</v>
      </c>
      <c r="L75" s="13">
        <v>144</v>
      </c>
      <c r="M75" s="30">
        <f t="shared" si="6"/>
        <v>0.432</v>
      </c>
      <c r="N75" s="15">
        <v>2</v>
      </c>
    </row>
    <row r="76" spans="1:14" x14ac:dyDescent="0.35">
      <c r="A76" s="23">
        <v>470</v>
      </c>
      <c r="B76" s="24" t="s">
        <v>73</v>
      </c>
      <c r="C76" s="8">
        <f>VLOOKUP(A76,[1]Sheet2!$A$2:$E$149,5,FALSE)</f>
        <v>6104.61</v>
      </c>
      <c r="D76" s="19">
        <v>2246.9552519379845</v>
      </c>
      <c r="E76" s="9">
        <v>8130</v>
      </c>
      <c r="F76" s="29">
        <f t="shared" si="4"/>
        <v>24.39</v>
      </c>
      <c r="G76" s="10">
        <v>24</v>
      </c>
      <c r="I76" s="8">
        <f t="shared" si="7"/>
        <v>6104.61</v>
      </c>
      <c r="J76" s="20">
        <v>1086.4670812603649</v>
      </c>
      <c r="K76" s="12">
        <f t="shared" si="5"/>
        <v>3333.4223331983494</v>
      </c>
      <c r="L76" s="13">
        <v>766</v>
      </c>
      <c r="M76" s="30">
        <f t="shared" si="6"/>
        <v>2.298</v>
      </c>
      <c r="N76" s="15">
        <v>2</v>
      </c>
    </row>
    <row r="77" spans="1:14" x14ac:dyDescent="0.35">
      <c r="A77" s="23">
        <v>480</v>
      </c>
      <c r="B77" s="24" t="s">
        <v>74</v>
      </c>
      <c r="C77" s="8">
        <f>VLOOKUP(A77,[1]Sheet2!$A$2:$E$149,5,FALSE)</f>
        <v>2912.35</v>
      </c>
      <c r="D77" s="19">
        <v>1608.6591925465839</v>
      </c>
      <c r="E77" s="9">
        <v>164</v>
      </c>
      <c r="F77" s="29">
        <f t="shared" si="4"/>
        <v>0.49199999999999999</v>
      </c>
      <c r="G77" s="10">
        <v>2</v>
      </c>
      <c r="I77" s="8">
        <f t="shared" si="7"/>
        <v>2912.35</v>
      </c>
      <c r="J77" s="20">
        <v>1275.4775</v>
      </c>
      <c r="K77" s="12">
        <f t="shared" si="5"/>
        <v>2884.1366925465836</v>
      </c>
      <c r="L77" s="13">
        <v>12</v>
      </c>
      <c r="M77" s="30">
        <f t="shared" si="6"/>
        <v>3.6000000000000004E-2</v>
      </c>
      <c r="N77" s="15">
        <v>2</v>
      </c>
    </row>
    <row r="78" spans="1:14" x14ac:dyDescent="0.35">
      <c r="A78" s="23">
        <v>797</v>
      </c>
      <c r="B78" s="24" t="s">
        <v>75</v>
      </c>
      <c r="C78" s="8">
        <f>VLOOKUP(A78,[1]Sheet2!$A$2:$E$149,5,FALSE)</f>
        <v>5518.46</v>
      </c>
      <c r="D78" s="19">
        <v>1681.8892692307693</v>
      </c>
      <c r="E78" s="9">
        <v>269</v>
      </c>
      <c r="F78" s="29">
        <f t="shared" si="4"/>
        <v>0.80700000000000005</v>
      </c>
      <c r="G78" s="10">
        <v>2</v>
      </c>
      <c r="I78" s="8">
        <f t="shared" si="7"/>
        <v>5518.46</v>
      </c>
      <c r="J78" s="20">
        <v>484.11843750000003</v>
      </c>
      <c r="K78" s="12">
        <f t="shared" si="5"/>
        <v>2166.0077067307693</v>
      </c>
      <c r="L78" s="13">
        <v>43</v>
      </c>
      <c r="M78" s="30">
        <f t="shared" si="6"/>
        <v>0.129</v>
      </c>
      <c r="N78" s="15">
        <v>2</v>
      </c>
    </row>
    <row r="79" spans="1:14" x14ac:dyDescent="0.35">
      <c r="A79" s="23">
        <v>490</v>
      </c>
      <c r="B79" s="24" t="s">
        <v>76</v>
      </c>
      <c r="C79" s="8">
        <f>VLOOKUP(A79,[1]Sheet2!$A$2:$E$149,5,FALSE)</f>
        <v>5532.61</v>
      </c>
      <c r="D79" s="19">
        <v>2246.7939329805995</v>
      </c>
      <c r="E79" s="9">
        <v>566</v>
      </c>
      <c r="F79" s="29">
        <f t="shared" si="4"/>
        <v>1.698</v>
      </c>
      <c r="G79" s="10">
        <v>2</v>
      </c>
      <c r="I79" s="8">
        <f t="shared" si="7"/>
        <v>5532.61</v>
      </c>
      <c r="J79" s="20">
        <v>1404.8761363636365</v>
      </c>
      <c r="K79" s="12">
        <f t="shared" si="5"/>
        <v>3651.6700693442363</v>
      </c>
      <c r="L79" s="13">
        <v>39</v>
      </c>
      <c r="M79" s="30">
        <f t="shared" si="6"/>
        <v>0.11700000000000001</v>
      </c>
      <c r="N79" s="15">
        <v>2</v>
      </c>
    </row>
    <row r="80" spans="1:14" x14ac:dyDescent="0.35">
      <c r="A80" s="23">
        <v>500</v>
      </c>
      <c r="B80" s="24" t="s">
        <v>77</v>
      </c>
      <c r="C80" s="8">
        <f>VLOOKUP(A80,[1]Sheet2!$A$2:$E$149,5,FALSE)</f>
        <v>4095.2</v>
      </c>
      <c r="D80" s="19">
        <v>2477.5037922705314</v>
      </c>
      <c r="E80" s="9">
        <v>869</v>
      </c>
      <c r="F80" s="29">
        <f t="shared" si="4"/>
        <v>2.6070000000000002</v>
      </c>
      <c r="G80" s="10">
        <v>2</v>
      </c>
      <c r="I80" s="8">
        <f t="shared" si="7"/>
        <v>4095.2</v>
      </c>
      <c r="J80" s="20">
        <v>956.5821428571428</v>
      </c>
      <c r="K80" s="12">
        <f t="shared" si="5"/>
        <v>3434.085935127674</v>
      </c>
      <c r="L80" s="13">
        <v>95</v>
      </c>
      <c r="M80" s="30">
        <f t="shared" si="6"/>
        <v>0.28500000000000003</v>
      </c>
      <c r="N80" s="15">
        <v>2</v>
      </c>
    </row>
    <row r="81" spans="1:14" x14ac:dyDescent="0.35">
      <c r="A81" s="23">
        <v>951</v>
      </c>
      <c r="B81" s="24" t="s">
        <v>78</v>
      </c>
      <c r="C81" s="8">
        <f>VLOOKUP(A81,[1]Sheet2!$A$2:$E$149,5,FALSE)</f>
        <v>4724.83</v>
      </c>
      <c r="D81" s="19">
        <v>2396.3713947990545</v>
      </c>
      <c r="E81" s="9">
        <v>463</v>
      </c>
      <c r="F81" s="29">
        <f t="shared" si="4"/>
        <v>1.389</v>
      </c>
      <c r="G81" s="10">
        <v>2</v>
      </c>
      <c r="I81" s="8">
        <f t="shared" si="7"/>
        <v>4724.83</v>
      </c>
      <c r="J81" s="20">
        <v>693.25394366197179</v>
      </c>
      <c r="K81" s="12">
        <f t="shared" si="5"/>
        <v>3089.6253384610263</v>
      </c>
      <c r="L81" s="13">
        <v>84</v>
      </c>
      <c r="M81" s="30">
        <f t="shared" si="6"/>
        <v>0.252</v>
      </c>
      <c r="N81" s="15">
        <v>2</v>
      </c>
    </row>
    <row r="82" spans="1:14" x14ac:dyDescent="0.35">
      <c r="A82" s="23">
        <v>531</v>
      </c>
      <c r="B82" s="24" t="s">
        <v>79</v>
      </c>
      <c r="C82" s="8">
        <f>VLOOKUP(A82,[1]Sheet2!$A$2:$E$149,5,FALSE)</f>
        <v>3646.09</v>
      </c>
      <c r="D82" s="19">
        <v>1975.5465870307169</v>
      </c>
      <c r="E82" s="9">
        <v>318</v>
      </c>
      <c r="F82" s="29">
        <f t="shared" si="4"/>
        <v>0.95400000000000007</v>
      </c>
      <c r="G82" s="10">
        <v>2</v>
      </c>
      <c r="I82" s="8">
        <f t="shared" si="7"/>
        <v>3646.09</v>
      </c>
      <c r="J82" s="20">
        <v>981.10500000000002</v>
      </c>
      <c r="K82" s="12">
        <f t="shared" si="5"/>
        <v>2956.6515870307167</v>
      </c>
      <c r="L82" s="13">
        <v>39</v>
      </c>
      <c r="M82" s="30">
        <f t="shared" si="6"/>
        <v>0.11700000000000001</v>
      </c>
      <c r="N82" s="15">
        <v>2</v>
      </c>
    </row>
    <row r="83" spans="1:14" x14ac:dyDescent="0.35">
      <c r="A83" s="23">
        <v>510</v>
      </c>
      <c r="B83" s="24" t="s">
        <v>80</v>
      </c>
      <c r="C83" s="8">
        <f>VLOOKUP(A83,[1]Sheet2!$A$2:$E$149,5,FALSE)</f>
        <v>3911.88</v>
      </c>
      <c r="D83" s="19">
        <v>2273.0699999999997</v>
      </c>
      <c r="E83" s="9">
        <v>212</v>
      </c>
      <c r="F83" s="29">
        <f t="shared" si="4"/>
        <v>0.63600000000000001</v>
      </c>
      <c r="G83" s="10">
        <v>2</v>
      </c>
      <c r="I83" s="8">
        <f t="shared" si="7"/>
        <v>3911.88</v>
      </c>
      <c r="J83" s="20">
        <v>730.26837837837843</v>
      </c>
      <c r="K83" s="12">
        <f t="shared" si="5"/>
        <v>3003.3383783783784</v>
      </c>
      <c r="L83" s="13">
        <v>39</v>
      </c>
      <c r="M83" s="30">
        <f t="shared" si="6"/>
        <v>0.11700000000000001</v>
      </c>
      <c r="N83" s="15">
        <v>2</v>
      </c>
    </row>
    <row r="84" spans="1:14" x14ac:dyDescent="0.35">
      <c r="A84" s="23">
        <v>391</v>
      </c>
      <c r="B84" s="24" t="s">
        <v>81</v>
      </c>
      <c r="C84" s="8">
        <f>VLOOKUP(A84,[1]Sheet2!$A$2:$E$149,5,FALSE)</f>
        <v>2899.19</v>
      </c>
      <c r="D84" s="19">
        <v>2060.9068695652177</v>
      </c>
      <c r="E84" s="9">
        <v>121</v>
      </c>
      <c r="F84" s="29">
        <f t="shared" si="4"/>
        <v>0.36299999999999999</v>
      </c>
      <c r="G84" s="10">
        <v>2</v>
      </c>
      <c r="I84" s="8">
        <f t="shared" si="7"/>
        <v>2899.19</v>
      </c>
      <c r="J84" s="20">
        <v>464.14611111111117</v>
      </c>
      <c r="K84" s="12">
        <f t="shared" si="5"/>
        <v>2525.0529806763288</v>
      </c>
      <c r="L84" s="13">
        <v>20</v>
      </c>
      <c r="M84" s="30">
        <f t="shared" si="6"/>
        <v>0.06</v>
      </c>
      <c r="N84" s="15">
        <v>2</v>
      </c>
    </row>
    <row r="85" spans="1:14" x14ac:dyDescent="0.35">
      <c r="A85" s="23">
        <v>520</v>
      </c>
      <c r="B85" s="24" t="s">
        <v>82</v>
      </c>
      <c r="C85" s="8">
        <f>VLOOKUP(A85,[1]Sheet2!$A$2:$E$149,5,FALSE)</f>
        <v>4079.84</v>
      </c>
      <c r="D85" s="19">
        <v>2428.1805450733755</v>
      </c>
      <c r="E85" s="9">
        <v>498</v>
      </c>
      <c r="F85" s="29">
        <f t="shared" si="4"/>
        <v>1.494</v>
      </c>
      <c r="G85" s="10">
        <v>2</v>
      </c>
      <c r="I85" s="8">
        <f t="shared" si="7"/>
        <v>4079.84</v>
      </c>
      <c r="J85" s="20">
        <v>1088.0145283018869</v>
      </c>
      <c r="K85" s="12">
        <f t="shared" si="5"/>
        <v>3516.1950733752624</v>
      </c>
      <c r="L85" s="13">
        <v>51</v>
      </c>
      <c r="M85" s="30">
        <f t="shared" si="6"/>
        <v>0.153</v>
      </c>
      <c r="N85" s="15">
        <v>2</v>
      </c>
    </row>
    <row r="86" spans="1:14" x14ac:dyDescent="0.35">
      <c r="A86" s="23">
        <v>530</v>
      </c>
      <c r="B86" s="24" t="s">
        <v>83</v>
      </c>
      <c r="C86" s="8">
        <f>VLOOKUP(A86,[1]Sheet2!$A$2:$E$149,5,FALSE)</f>
        <v>4950.1099999999997</v>
      </c>
      <c r="D86" s="19">
        <v>2372.7387090909092</v>
      </c>
      <c r="E86" s="9">
        <v>580</v>
      </c>
      <c r="F86" s="29">
        <f t="shared" si="4"/>
        <v>1.74</v>
      </c>
      <c r="G86" s="10">
        <v>2</v>
      </c>
      <c r="I86" s="8">
        <f t="shared" si="7"/>
        <v>4950.1099999999997</v>
      </c>
      <c r="J86" s="20">
        <v>491.84024390243906</v>
      </c>
      <c r="K86" s="12">
        <f t="shared" si="5"/>
        <v>2864.5789529933481</v>
      </c>
      <c r="L86" s="13">
        <v>78</v>
      </c>
      <c r="M86" s="30">
        <f t="shared" si="6"/>
        <v>0.23400000000000001</v>
      </c>
      <c r="N86" s="15">
        <v>2</v>
      </c>
    </row>
    <row r="87" spans="1:14" x14ac:dyDescent="0.35">
      <c r="A87" s="23">
        <v>560</v>
      </c>
      <c r="B87" s="24" t="s">
        <v>84</v>
      </c>
      <c r="C87" s="8">
        <f>VLOOKUP(A87,[1]Sheet2!$A$2:$E$149,5,FALSE)</f>
        <v>4037</v>
      </c>
      <c r="D87" s="19">
        <v>2255.4727199999998</v>
      </c>
      <c r="E87" s="9">
        <v>567</v>
      </c>
      <c r="F87" s="29">
        <f t="shared" si="4"/>
        <v>1.7010000000000001</v>
      </c>
      <c r="G87" s="10">
        <v>2</v>
      </c>
      <c r="I87" s="8">
        <f t="shared" si="7"/>
        <v>4037</v>
      </c>
      <c r="J87" s="20">
        <v>927.79526315789474</v>
      </c>
      <c r="K87" s="12">
        <f t="shared" si="5"/>
        <v>3183.2679831578944</v>
      </c>
      <c r="L87" s="13">
        <v>72</v>
      </c>
      <c r="M87" s="30">
        <f t="shared" si="6"/>
        <v>0.216</v>
      </c>
      <c r="N87" s="15">
        <v>2</v>
      </c>
    </row>
    <row r="88" spans="1:14" x14ac:dyDescent="0.35">
      <c r="A88" s="23">
        <v>570</v>
      </c>
      <c r="B88" s="24" t="s">
        <v>148</v>
      </c>
      <c r="C88" s="8">
        <f>VLOOKUP(A88,[1]Sheet2!$A$2:$E$149,5,FALSE)</f>
        <v>6289.97</v>
      </c>
      <c r="D88" s="19">
        <v>2641.1589827586208</v>
      </c>
      <c r="E88" s="9">
        <v>1749</v>
      </c>
      <c r="F88" s="29">
        <f t="shared" si="4"/>
        <v>5.2469999999999999</v>
      </c>
      <c r="G88" s="10">
        <v>6</v>
      </c>
      <c r="I88" s="8">
        <f t="shared" si="7"/>
        <v>6289.97</v>
      </c>
      <c r="J88" s="20">
        <v>557.95456896551718</v>
      </c>
      <c r="K88" s="12">
        <f t="shared" si="5"/>
        <v>3199.1135517241382</v>
      </c>
      <c r="L88" s="13">
        <v>228</v>
      </c>
      <c r="M88" s="30">
        <f t="shared" si="6"/>
        <v>0.68400000000000005</v>
      </c>
      <c r="N88" s="15">
        <v>2</v>
      </c>
    </row>
    <row r="89" spans="1:14" x14ac:dyDescent="0.35">
      <c r="A89" s="23">
        <v>161</v>
      </c>
      <c r="B89" s="24" t="s">
        <v>85</v>
      </c>
      <c r="C89" s="8">
        <f>VLOOKUP(A89,[1]Sheet2!$A$2:$E$149,5,FALSE)</f>
        <v>5218.6899999999996</v>
      </c>
      <c r="D89" s="19">
        <v>1596.6117283950618</v>
      </c>
      <c r="E89" s="9">
        <v>257</v>
      </c>
      <c r="F89" s="29">
        <f t="shared" si="4"/>
        <v>0.77100000000000002</v>
      </c>
      <c r="G89" s="10">
        <v>2</v>
      </c>
      <c r="I89" s="8">
        <f t="shared" si="7"/>
        <v>5218.6899999999996</v>
      </c>
      <c r="J89" s="20">
        <v>294.40325000000001</v>
      </c>
      <c r="K89" s="12">
        <f t="shared" si="5"/>
        <v>1891.0149783950619</v>
      </c>
      <c r="L89" s="13">
        <v>39</v>
      </c>
      <c r="M89" s="30">
        <f t="shared" si="6"/>
        <v>0.11700000000000001</v>
      </c>
      <c r="N89" s="15">
        <v>2</v>
      </c>
    </row>
    <row r="90" spans="1:14" x14ac:dyDescent="0.35">
      <c r="A90" s="23">
        <v>580</v>
      </c>
      <c r="B90" s="24" t="s">
        <v>86</v>
      </c>
      <c r="C90" s="8">
        <f>VLOOKUP(A90,[1]Sheet2!$A$2:$E$149,5,FALSE)</f>
        <v>5340.28</v>
      </c>
      <c r="D90" s="19">
        <v>2451.0802553191488</v>
      </c>
      <c r="E90" s="9">
        <v>456</v>
      </c>
      <c r="F90" s="29">
        <f t="shared" si="4"/>
        <v>1.3680000000000001</v>
      </c>
      <c r="G90" s="10">
        <v>2</v>
      </c>
      <c r="I90" s="8">
        <f t="shared" si="7"/>
        <v>5340.28</v>
      </c>
      <c r="J90" s="20">
        <v>1494.7449999999999</v>
      </c>
      <c r="K90" s="12">
        <f t="shared" si="5"/>
        <v>3945.8252553191487</v>
      </c>
      <c r="L90" s="13">
        <v>50</v>
      </c>
      <c r="M90" s="30">
        <f t="shared" si="6"/>
        <v>0.15</v>
      </c>
      <c r="N90" s="15">
        <v>2</v>
      </c>
    </row>
    <row r="91" spans="1:14" x14ac:dyDescent="0.35">
      <c r="A91" s="23">
        <v>590</v>
      </c>
      <c r="B91" s="24" t="s">
        <v>87</v>
      </c>
      <c r="C91" s="8">
        <f>VLOOKUP(A91,[1]Sheet2!$A$2:$E$149,5,FALSE)</f>
        <v>3696.3</v>
      </c>
      <c r="D91" s="19">
        <v>2333.8259603658539</v>
      </c>
      <c r="E91" s="9">
        <v>636</v>
      </c>
      <c r="F91" s="29">
        <f t="shared" si="4"/>
        <v>1.9080000000000001</v>
      </c>
      <c r="G91" s="10">
        <v>2</v>
      </c>
      <c r="I91" s="8">
        <f t="shared" si="7"/>
        <v>3696.3</v>
      </c>
      <c r="J91" s="20">
        <v>887.19030769230767</v>
      </c>
      <c r="K91" s="12">
        <f t="shared" si="5"/>
        <v>3221.0162680581616</v>
      </c>
      <c r="L91" s="13">
        <v>59</v>
      </c>
      <c r="M91" s="30">
        <f t="shared" si="6"/>
        <v>0.17699999999999999</v>
      </c>
      <c r="N91" s="15">
        <v>2</v>
      </c>
    </row>
    <row r="92" spans="1:14" x14ac:dyDescent="0.35">
      <c r="A92" s="31">
        <v>52</v>
      </c>
      <c r="B92" s="24" t="s">
        <v>88</v>
      </c>
      <c r="C92" s="8">
        <f>VLOOKUP(A92,[1]Sheet2!$A$2:$E$149,5,FALSE)</f>
        <v>7766.13</v>
      </c>
      <c r="D92" s="19">
        <v>2251.8197607655502</v>
      </c>
      <c r="E92" s="9">
        <v>680</v>
      </c>
      <c r="F92" s="29">
        <f t="shared" si="4"/>
        <v>2.04</v>
      </c>
      <c r="G92" s="10">
        <v>2</v>
      </c>
      <c r="I92" s="8">
        <f t="shared" si="7"/>
        <v>7766.13</v>
      </c>
      <c r="J92" s="20">
        <v>808.68315068493143</v>
      </c>
      <c r="K92" s="12">
        <f t="shared" si="5"/>
        <v>3060.5029114504814</v>
      </c>
      <c r="L92" s="13">
        <v>84</v>
      </c>
      <c r="M92" s="30">
        <f t="shared" si="6"/>
        <v>0.252</v>
      </c>
      <c r="N92" s="15">
        <v>2</v>
      </c>
    </row>
    <row r="93" spans="1:14" x14ac:dyDescent="0.35">
      <c r="A93" s="23">
        <v>600</v>
      </c>
      <c r="B93" s="24" t="s">
        <v>89</v>
      </c>
      <c r="C93" s="8">
        <f>VLOOKUP(A93,[1]Sheet2!$A$2:$E$149,5,FALSE)</f>
        <v>5570.67</v>
      </c>
      <c r="D93" s="19">
        <v>2095.9031661971831</v>
      </c>
      <c r="E93" s="9">
        <v>1778</v>
      </c>
      <c r="F93" s="29">
        <f t="shared" si="4"/>
        <v>5.3340000000000005</v>
      </c>
      <c r="G93" s="10">
        <v>5</v>
      </c>
      <c r="I93" s="8">
        <f t="shared" si="7"/>
        <v>5570.67</v>
      </c>
      <c r="J93" s="20">
        <v>905.90187134502924</v>
      </c>
      <c r="K93" s="12">
        <f t="shared" si="5"/>
        <v>3001.8050375422122</v>
      </c>
      <c r="L93" s="13">
        <v>182</v>
      </c>
      <c r="M93" s="30">
        <f t="shared" si="6"/>
        <v>0.54600000000000004</v>
      </c>
      <c r="N93" s="15">
        <v>2</v>
      </c>
    </row>
    <row r="94" spans="1:14" x14ac:dyDescent="0.35">
      <c r="A94" s="31">
        <v>94</v>
      </c>
      <c r="B94" s="24" t="s">
        <v>90</v>
      </c>
      <c r="C94" s="8">
        <f>VLOOKUP(A94,[1]Sheet2!$A$2:$E$149,5,FALSE)</f>
        <v>2649.34</v>
      </c>
      <c r="D94" s="19">
        <v>1977.1751685393258</v>
      </c>
      <c r="E94" s="9">
        <v>200</v>
      </c>
      <c r="F94" s="29">
        <f t="shared" si="4"/>
        <v>0.6</v>
      </c>
      <c r="G94" s="10">
        <v>2</v>
      </c>
      <c r="I94" s="8">
        <f t="shared" si="7"/>
        <v>2649.34</v>
      </c>
      <c r="J94" s="20">
        <v>1591.078125</v>
      </c>
      <c r="K94" s="12">
        <f t="shared" si="5"/>
        <v>3568.2532935393256</v>
      </c>
      <c r="L94" s="13">
        <v>19</v>
      </c>
      <c r="M94" s="30">
        <f t="shared" si="6"/>
        <v>5.7000000000000002E-2</v>
      </c>
      <c r="N94" s="15">
        <v>2</v>
      </c>
    </row>
    <row r="95" spans="1:14" x14ac:dyDescent="0.35">
      <c r="A95" s="23">
        <v>540</v>
      </c>
      <c r="B95" s="24" t="s">
        <v>91</v>
      </c>
      <c r="C95" s="8">
        <f>VLOOKUP(A95,[1]Sheet2!$A$2:$E$149,5,FALSE)</f>
        <v>2595</v>
      </c>
      <c r="D95" s="19">
        <v>2150.0940291262136</v>
      </c>
      <c r="E95" s="9">
        <v>842</v>
      </c>
      <c r="F95" s="29">
        <f t="shared" si="4"/>
        <v>2.5260000000000002</v>
      </c>
      <c r="G95" s="10">
        <v>3</v>
      </c>
      <c r="I95" s="8">
        <f t="shared" si="7"/>
        <v>2595</v>
      </c>
      <c r="J95" s="20">
        <v>508.36089108910886</v>
      </c>
      <c r="K95" s="12">
        <f t="shared" si="5"/>
        <v>2658.4549202153225</v>
      </c>
      <c r="L95" s="13">
        <v>101</v>
      </c>
      <c r="M95" s="30">
        <f t="shared" si="6"/>
        <v>0.30299999999999999</v>
      </c>
      <c r="N95" s="15">
        <v>2</v>
      </c>
    </row>
    <row r="96" spans="1:14" x14ac:dyDescent="0.35">
      <c r="A96" s="23">
        <v>550</v>
      </c>
      <c r="B96" s="24" t="s">
        <v>92</v>
      </c>
      <c r="C96" s="8">
        <f>VLOOKUP(A96,[1]Sheet2!$A$2:$E$149,5,FALSE)</f>
        <v>3825.92</v>
      </c>
      <c r="D96" s="19">
        <v>2300.8104801670147</v>
      </c>
      <c r="E96" s="9">
        <v>544</v>
      </c>
      <c r="F96" s="29">
        <f t="shared" si="4"/>
        <v>1.6320000000000001</v>
      </c>
      <c r="G96" s="10">
        <v>2</v>
      </c>
      <c r="I96" s="8">
        <f t="shared" si="7"/>
        <v>3825.92</v>
      </c>
      <c r="J96" s="20">
        <v>743.23132352941172</v>
      </c>
      <c r="K96" s="12">
        <f t="shared" si="5"/>
        <v>3044.0418036964265</v>
      </c>
      <c r="L96" s="13">
        <v>87</v>
      </c>
      <c r="M96" s="30">
        <f t="shared" si="6"/>
        <v>0.26100000000000001</v>
      </c>
      <c r="N96" s="15">
        <v>2</v>
      </c>
    </row>
    <row r="97" spans="1:14" x14ac:dyDescent="0.35">
      <c r="A97" s="23">
        <v>610</v>
      </c>
      <c r="B97" s="24" t="s">
        <v>93</v>
      </c>
      <c r="C97" s="8">
        <f>VLOOKUP(A97,[1]Sheet2!$A$2:$E$149,5,FALSE)</f>
        <v>2749.1</v>
      </c>
      <c r="D97" s="19">
        <v>1966.4853287197232</v>
      </c>
      <c r="E97" s="9">
        <v>318</v>
      </c>
      <c r="F97" s="29">
        <f t="shared" si="4"/>
        <v>0.95400000000000007</v>
      </c>
      <c r="G97" s="10">
        <v>2</v>
      </c>
      <c r="I97" s="8">
        <f t="shared" si="7"/>
        <v>2749.1</v>
      </c>
      <c r="J97" s="20">
        <v>894.01925925925923</v>
      </c>
      <c r="K97" s="12">
        <f t="shared" si="5"/>
        <v>2860.5045879789823</v>
      </c>
      <c r="L97" s="13">
        <v>34</v>
      </c>
      <c r="M97" s="30">
        <f t="shared" si="6"/>
        <v>0.10200000000000001</v>
      </c>
      <c r="N97" s="15">
        <v>2</v>
      </c>
    </row>
    <row r="98" spans="1:14" x14ac:dyDescent="0.35">
      <c r="A98" s="23">
        <v>272</v>
      </c>
      <c r="B98" s="24" t="s">
        <v>94</v>
      </c>
      <c r="C98" s="8">
        <f>VLOOKUP(A98,[1]Sheet2!$A$2:$E$149,5,FALSE)</f>
        <v>3764.54</v>
      </c>
      <c r="D98" s="19">
        <v>1939.2872413793104</v>
      </c>
      <c r="E98" s="9">
        <v>307</v>
      </c>
      <c r="F98" s="29">
        <f t="shared" si="4"/>
        <v>0.92100000000000004</v>
      </c>
      <c r="G98" s="10">
        <v>2</v>
      </c>
      <c r="I98" s="8">
        <f t="shared" si="7"/>
        <v>3764.54</v>
      </c>
      <c r="J98" s="20">
        <v>693.75263157894733</v>
      </c>
      <c r="K98" s="12">
        <f t="shared" si="5"/>
        <v>2633.0398729582575</v>
      </c>
      <c r="L98" s="13">
        <v>40</v>
      </c>
      <c r="M98" s="30">
        <f t="shared" si="6"/>
        <v>0.12</v>
      </c>
      <c r="N98" s="15">
        <v>2</v>
      </c>
    </row>
    <row r="99" spans="1:14" x14ac:dyDescent="0.35">
      <c r="A99" s="23">
        <v>798</v>
      </c>
      <c r="B99" s="24" t="s">
        <v>95</v>
      </c>
      <c r="C99" s="8">
        <f>VLOOKUP(A99,[1]Sheet2!$A$2:$E$149,5,FALSE)</f>
        <v>5194.0600000000004</v>
      </c>
      <c r="D99" s="19">
        <v>2246.0909375000001</v>
      </c>
      <c r="E99" s="9">
        <v>330</v>
      </c>
      <c r="F99" s="29">
        <f t="shared" si="4"/>
        <v>0.99</v>
      </c>
      <c r="G99" s="10">
        <v>2</v>
      </c>
      <c r="I99" s="8">
        <f t="shared" si="7"/>
        <v>5194.0600000000004</v>
      </c>
      <c r="J99" s="20">
        <v>795.97592592592582</v>
      </c>
      <c r="K99" s="12">
        <f t="shared" si="5"/>
        <v>3042.0668634259259</v>
      </c>
      <c r="L99" s="13">
        <v>26</v>
      </c>
      <c r="M99" s="30">
        <f t="shared" si="6"/>
        <v>7.8E-2</v>
      </c>
      <c r="N99" s="15">
        <v>2</v>
      </c>
    </row>
    <row r="100" spans="1:14" x14ac:dyDescent="0.35">
      <c r="A100" s="23">
        <v>620</v>
      </c>
      <c r="B100" s="24" t="s">
        <v>96</v>
      </c>
      <c r="C100" s="8">
        <f>VLOOKUP(A100,[1]Sheet2!$A$2:$E$149,5,FALSE)</f>
        <v>4293.6400000000003</v>
      </c>
      <c r="D100" s="19">
        <v>1786.2730490956073</v>
      </c>
      <c r="E100" s="9">
        <v>796</v>
      </c>
      <c r="F100" s="29">
        <f t="shared" si="4"/>
        <v>2.3879999999999999</v>
      </c>
      <c r="G100" s="10">
        <v>2</v>
      </c>
      <c r="I100" s="8">
        <f t="shared" si="7"/>
        <v>4293.6400000000003</v>
      </c>
      <c r="J100" s="20">
        <v>818.70313432835826</v>
      </c>
      <c r="K100" s="12">
        <f t="shared" si="5"/>
        <v>2604.9761834239657</v>
      </c>
      <c r="L100" s="13">
        <v>71</v>
      </c>
      <c r="M100" s="30">
        <f t="shared" si="6"/>
        <v>0.21299999999999999</v>
      </c>
      <c r="N100" s="15">
        <v>2</v>
      </c>
    </row>
    <row r="101" spans="1:14" x14ac:dyDescent="0.35">
      <c r="A101" s="23">
        <v>630</v>
      </c>
      <c r="B101" s="24" t="s">
        <v>97</v>
      </c>
      <c r="C101" s="8">
        <f>VLOOKUP(A101,[1]Sheet2!$A$2:$E$149,5,FALSE)</f>
        <v>5320.86</v>
      </c>
      <c r="D101" s="19">
        <v>1805.6959489633173</v>
      </c>
      <c r="E101" s="9">
        <v>5366</v>
      </c>
      <c r="F101" s="29">
        <f t="shared" si="4"/>
        <v>16.097999999999999</v>
      </c>
      <c r="G101" s="10">
        <v>16</v>
      </c>
      <c r="I101" s="8">
        <f t="shared" si="7"/>
        <v>5320.86</v>
      </c>
      <c r="J101" s="20">
        <v>385.13545741324924</v>
      </c>
      <c r="K101" s="12">
        <f t="shared" si="5"/>
        <v>2190.8314063765665</v>
      </c>
      <c r="L101" s="13">
        <v>665</v>
      </c>
      <c r="M101" s="30">
        <f t="shared" si="6"/>
        <v>1.9950000000000001</v>
      </c>
      <c r="N101" s="15">
        <v>2</v>
      </c>
    </row>
    <row r="102" spans="1:14" x14ac:dyDescent="0.35">
      <c r="A102" s="23">
        <v>640</v>
      </c>
      <c r="B102" s="24" t="s">
        <v>98</v>
      </c>
      <c r="C102" s="8">
        <f>VLOOKUP(A102,[1]Sheet2!$A$2:$E$149,5,FALSE)</f>
        <v>4676.5</v>
      </c>
      <c r="D102" s="19">
        <v>1908.7062222222221</v>
      </c>
      <c r="E102" s="9">
        <v>145</v>
      </c>
      <c r="F102" s="29">
        <f t="shared" si="4"/>
        <v>0.435</v>
      </c>
      <c r="G102" s="10">
        <v>2</v>
      </c>
      <c r="I102" s="8">
        <f t="shared" si="7"/>
        <v>4676.5</v>
      </c>
      <c r="J102" s="20">
        <v>1098.2646666666667</v>
      </c>
      <c r="K102" s="12">
        <f t="shared" si="5"/>
        <v>3006.970888888889</v>
      </c>
      <c r="L102" s="13">
        <v>13</v>
      </c>
      <c r="M102" s="30">
        <f t="shared" si="6"/>
        <v>3.9E-2</v>
      </c>
      <c r="N102" s="15">
        <v>2</v>
      </c>
    </row>
    <row r="103" spans="1:14" x14ac:dyDescent="0.35">
      <c r="A103" s="23">
        <v>650</v>
      </c>
      <c r="B103" s="24" t="s">
        <v>99</v>
      </c>
      <c r="C103" s="8">
        <f>VLOOKUP(A103,[1]Sheet2!$A$2:$E$149,5,FALSE)</f>
        <v>3275.64</v>
      </c>
      <c r="D103" s="19">
        <v>2071.0027314814815</v>
      </c>
      <c r="E103" s="9">
        <v>417</v>
      </c>
      <c r="F103" s="29">
        <f t="shared" si="4"/>
        <v>1.2510000000000001</v>
      </c>
      <c r="G103" s="10">
        <v>2</v>
      </c>
      <c r="I103" s="8">
        <f t="shared" si="7"/>
        <v>3275.64</v>
      </c>
      <c r="J103" s="20">
        <v>1309.6413513513512</v>
      </c>
      <c r="K103" s="12">
        <f t="shared" si="5"/>
        <v>3380.6440828328327</v>
      </c>
      <c r="L103" s="13">
        <v>40</v>
      </c>
      <c r="M103" s="30">
        <f t="shared" si="6"/>
        <v>0.12</v>
      </c>
      <c r="N103" s="15">
        <v>2</v>
      </c>
    </row>
    <row r="104" spans="1:14" x14ac:dyDescent="0.35">
      <c r="A104" s="23">
        <v>751</v>
      </c>
      <c r="B104" s="24" t="s">
        <v>100</v>
      </c>
      <c r="C104" s="8">
        <f>VLOOKUP(A104,[1]Sheet2!$A$2:$E$149,5,FALSE)</f>
        <v>6384.33</v>
      </c>
      <c r="D104" s="19">
        <v>1800.6128511354079</v>
      </c>
      <c r="E104" s="9">
        <v>1202</v>
      </c>
      <c r="F104" s="29">
        <f t="shared" si="4"/>
        <v>3.6059999999999999</v>
      </c>
      <c r="G104" s="10">
        <v>4</v>
      </c>
      <c r="I104" s="8">
        <f t="shared" si="7"/>
        <v>6384.33</v>
      </c>
      <c r="J104" s="20">
        <v>364.80843137254902</v>
      </c>
      <c r="K104" s="12">
        <f t="shared" si="5"/>
        <v>2165.4212825079571</v>
      </c>
      <c r="L104" s="13">
        <v>202</v>
      </c>
      <c r="M104" s="30">
        <f t="shared" si="6"/>
        <v>0.60599999999999998</v>
      </c>
      <c r="N104" s="15">
        <v>2</v>
      </c>
    </row>
    <row r="105" spans="1:14" x14ac:dyDescent="0.35">
      <c r="A105" s="23">
        <v>151</v>
      </c>
      <c r="B105" s="24" t="s">
        <v>101</v>
      </c>
      <c r="C105" s="8">
        <f>VLOOKUP(A105,[1]Sheet2!$A$2:$E$149,5,FALSE)</f>
        <v>3646.03</v>
      </c>
      <c r="D105" s="19">
        <v>2881.27225</v>
      </c>
      <c r="E105" s="9">
        <v>76</v>
      </c>
      <c r="F105" s="29">
        <f t="shared" si="4"/>
        <v>0.22800000000000001</v>
      </c>
      <c r="G105" s="10">
        <v>2</v>
      </c>
      <c r="I105" s="8">
        <f t="shared" si="7"/>
        <v>3646.03</v>
      </c>
      <c r="J105" s="20">
        <v>2870.9116666666669</v>
      </c>
      <c r="K105" s="12">
        <f t="shared" si="5"/>
        <v>5752.1839166666668</v>
      </c>
      <c r="L105" s="13">
        <v>13</v>
      </c>
      <c r="M105" s="30">
        <f t="shared" si="6"/>
        <v>3.9E-2</v>
      </c>
      <c r="N105" s="15">
        <v>2</v>
      </c>
    </row>
    <row r="106" spans="1:14" x14ac:dyDescent="0.35">
      <c r="A106" s="31">
        <v>12</v>
      </c>
      <c r="B106" s="24" t="s">
        <v>102</v>
      </c>
      <c r="C106" s="8">
        <f>VLOOKUP(A106,[1]Sheet2!$A$2:$E$149,5,FALSE)</f>
        <v>5883.56</v>
      </c>
      <c r="D106" s="19">
        <v>1931.0737997054489</v>
      </c>
      <c r="E106" s="9">
        <v>700</v>
      </c>
      <c r="F106" s="29">
        <f t="shared" si="4"/>
        <v>2.1</v>
      </c>
      <c r="G106" s="10">
        <v>2</v>
      </c>
      <c r="I106" s="8">
        <f t="shared" si="7"/>
        <v>5883.56</v>
      </c>
      <c r="J106" s="20">
        <v>721.41394366197187</v>
      </c>
      <c r="K106" s="12">
        <f t="shared" si="5"/>
        <v>2652.487743367421</v>
      </c>
      <c r="L106" s="13">
        <v>98</v>
      </c>
      <c r="M106" s="30">
        <f t="shared" si="6"/>
        <v>0.29399999999999998</v>
      </c>
      <c r="N106" s="15">
        <v>2</v>
      </c>
    </row>
    <row r="107" spans="1:14" x14ac:dyDescent="0.35">
      <c r="A107" s="23">
        <v>660</v>
      </c>
      <c r="B107" s="24" t="s">
        <v>103</v>
      </c>
      <c r="C107" s="8">
        <f>VLOOKUP(A107,[1]Sheet2!$A$2:$E$149,5,FALSE)</f>
        <v>3765.14</v>
      </c>
      <c r="D107" s="19">
        <v>2442.4648628428927</v>
      </c>
      <c r="E107" s="9">
        <v>434</v>
      </c>
      <c r="F107" s="29">
        <f t="shared" si="4"/>
        <v>1.302</v>
      </c>
      <c r="G107" s="10">
        <v>2</v>
      </c>
      <c r="I107" s="8">
        <f t="shared" si="7"/>
        <v>3765.14</v>
      </c>
      <c r="J107" s="20">
        <v>1127.0794000000001</v>
      </c>
      <c r="K107" s="12">
        <f t="shared" si="5"/>
        <v>3569.5442628428927</v>
      </c>
      <c r="L107" s="13">
        <v>47</v>
      </c>
      <c r="M107" s="30">
        <f t="shared" si="6"/>
        <v>0.14100000000000001</v>
      </c>
      <c r="N107" s="15">
        <v>2</v>
      </c>
    </row>
    <row r="108" spans="1:14" x14ac:dyDescent="0.35">
      <c r="A108" s="23">
        <v>761</v>
      </c>
      <c r="B108" s="24" t="s">
        <v>104</v>
      </c>
      <c r="C108" s="8">
        <f>VLOOKUP(A108,[1]Sheet2!$A$2:$E$149,5,FALSE)</f>
        <v>5308.04</v>
      </c>
      <c r="D108" s="19">
        <v>2320.3672661870501</v>
      </c>
      <c r="E108" s="9">
        <v>154</v>
      </c>
      <c r="F108" s="29">
        <f t="shared" si="4"/>
        <v>0.46200000000000002</v>
      </c>
      <c r="G108" s="10">
        <v>2</v>
      </c>
      <c r="I108" s="8">
        <f t="shared" si="7"/>
        <v>5308.04</v>
      </c>
      <c r="J108" s="20">
        <v>610.18619047619052</v>
      </c>
      <c r="K108" s="12">
        <f t="shared" si="5"/>
        <v>2930.5534566632405</v>
      </c>
      <c r="L108" s="13">
        <v>26</v>
      </c>
      <c r="M108" s="30">
        <f t="shared" si="6"/>
        <v>7.8E-2</v>
      </c>
      <c r="N108" s="15">
        <v>2</v>
      </c>
    </row>
    <row r="109" spans="1:14" x14ac:dyDescent="0.35">
      <c r="A109" s="23">
        <v>670</v>
      </c>
      <c r="B109" s="24" t="s">
        <v>105</v>
      </c>
      <c r="C109" s="8">
        <f>VLOOKUP(A109,[1]Sheet2!$A$2:$E$149,5,FALSE)</f>
        <v>3355.17</v>
      </c>
      <c r="D109" s="19">
        <v>2545.3341414141414</v>
      </c>
      <c r="E109" s="9">
        <v>421</v>
      </c>
      <c r="F109" s="29">
        <f t="shared" si="4"/>
        <v>1.2630000000000001</v>
      </c>
      <c r="G109" s="10">
        <v>2</v>
      </c>
      <c r="I109" s="8">
        <f t="shared" si="7"/>
        <v>3355.17</v>
      </c>
      <c r="J109" s="20">
        <v>916.51255813953492</v>
      </c>
      <c r="K109" s="12">
        <f t="shared" si="5"/>
        <v>3461.8466995536764</v>
      </c>
      <c r="L109" s="13">
        <v>28</v>
      </c>
      <c r="M109" s="30">
        <f t="shared" si="6"/>
        <v>8.4000000000000005E-2</v>
      </c>
      <c r="N109" s="15">
        <v>2</v>
      </c>
    </row>
    <row r="110" spans="1:14" x14ac:dyDescent="0.35">
      <c r="A110" s="23">
        <v>401</v>
      </c>
      <c r="B110" s="24" t="s">
        <v>106</v>
      </c>
      <c r="C110" s="8">
        <f>VLOOKUP(A110,[1]Sheet2!$A$2:$E$149,5,FALSE)</f>
        <v>2379.15</v>
      </c>
      <c r="D110" s="19">
        <v>1526.1053763440862</v>
      </c>
      <c r="E110" s="9">
        <v>273</v>
      </c>
      <c r="F110" s="29">
        <f t="shared" si="4"/>
        <v>0.81900000000000006</v>
      </c>
      <c r="G110" s="10">
        <v>2</v>
      </c>
      <c r="I110" s="8">
        <f t="shared" si="7"/>
        <v>2379.15</v>
      </c>
      <c r="J110" s="20">
        <v>537.37731707317073</v>
      </c>
      <c r="K110" s="12">
        <f t="shared" si="5"/>
        <v>2063.482693417257</v>
      </c>
      <c r="L110" s="13">
        <v>38</v>
      </c>
      <c r="M110" s="30">
        <f t="shared" si="6"/>
        <v>0.114</v>
      </c>
      <c r="N110" s="15">
        <v>2</v>
      </c>
    </row>
    <row r="111" spans="1:14" x14ac:dyDescent="0.35">
      <c r="A111" s="23">
        <v>680</v>
      </c>
      <c r="B111" s="24" t="s">
        <v>107</v>
      </c>
      <c r="C111" s="8">
        <f>VLOOKUP(A111,[1]Sheet2!$A$2:$E$149,5,FALSE)</f>
        <v>4703.62</v>
      </c>
      <c r="D111" s="19">
        <v>1733.7104433497536</v>
      </c>
      <c r="E111" s="9">
        <v>206</v>
      </c>
      <c r="F111" s="29">
        <f t="shared" si="4"/>
        <v>0.61799999999999999</v>
      </c>
      <c r="G111" s="10">
        <v>2</v>
      </c>
      <c r="I111" s="8">
        <f t="shared" si="7"/>
        <v>4703.62</v>
      </c>
      <c r="J111" s="20">
        <v>1294.3887500000001</v>
      </c>
      <c r="K111" s="12">
        <f t="shared" si="5"/>
        <v>3028.0991933497535</v>
      </c>
      <c r="L111" s="13">
        <v>26</v>
      </c>
      <c r="M111" s="30">
        <f t="shared" si="6"/>
        <v>7.8E-2</v>
      </c>
      <c r="N111" s="15">
        <v>2</v>
      </c>
    </row>
    <row r="112" spans="1:14" x14ac:dyDescent="0.35">
      <c r="A112" s="23">
        <v>690</v>
      </c>
      <c r="B112" s="24" t="s">
        <v>108</v>
      </c>
      <c r="C112" s="8">
        <f>VLOOKUP(A112,[1]Sheet2!$A$2:$E$149,5,FALSE)</f>
        <v>4210.57</v>
      </c>
      <c r="D112" s="19">
        <v>2234.3293258426966</v>
      </c>
      <c r="E112" s="9">
        <v>90</v>
      </c>
      <c r="F112" s="29">
        <f t="shared" si="4"/>
        <v>0.27</v>
      </c>
      <c r="G112" s="10">
        <v>2</v>
      </c>
      <c r="I112" s="8">
        <f t="shared" si="7"/>
        <v>4210.57</v>
      </c>
      <c r="J112" s="20">
        <v>2701.1433333333334</v>
      </c>
      <c r="K112" s="12">
        <f t="shared" si="5"/>
        <v>4935.47265917603</v>
      </c>
      <c r="L112" s="13">
        <v>8</v>
      </c>
      <c r="M112" s="30">
        <f t="shared" si="6"/>
        <v>2.4E-2</v>
      </c>
      <c r="N112" s="15">
        <v>2</v>
      </c>
    </row>
    <row r="113" spans="1:14" x14ac:dyDescent="0.35">
      <c r="A113" s="23">
        <v>700</v>
      </c>
      <c r="B113" s="24" t="s">
        <v>109</v>
      </c>
      <c r="C113" s="8">
        <f>VLOOKUP(A113,[1]Sheet2!$A$2:$E$149,5,FALSE)</f>
        <v>3044.49</v>
      </c>
      <c r="D113" s="19">
        <v>2109.7300645161295</v>
      </c>
      <c r="E113" s="9">
        <v>309</v>
      </c>
      <c r="F113" s="29">
        <f t="shared" si="4"/>
        <v>0.92700000000000005</v>
      </c>
      <c r="G113" s="10">
        <v>2</v>
      </c>
      <c r="I113" s="8">
        <f t="shared" si="7"/>
        <v>3044.49</v>
      </c>
      <c r="J113" s="20">
        <v>1533.8810526315788</v>
      </c>
      <c r="K113" s="12">
        <f t="shared" si="5"/>
        <v>3643.6111171477082</v>
      </c>
      <c r="L113" s="13">
        <v>18</v>
      </c>
      <c r="M113" s="30">
        <f t="shared" si="6"/>
        <v>5.3999999999999999E-2</v>
      </c>
      <c r="N113" s="15">
        <v>2</v>
      </c>
    </row>
    <row r="114" spans="1:14" x14ac:dyDescent="0.35">
      <c r="A114" s="23">
        <v>710</v>
      </c>
      <c r="B114" s="24" t="s">
        <v>110</v>
      </c>
      <c r="C114" s="8">
        <f>VLOOKUP(A114,[1]Sheet2!$A$2:$E$149,5,FALSE)</f>
        <v>5852.12</v>
      </c>
      <c r="D114" s="19">
        <v>2035.9627666248432</v>
      </c>
      <c r="E114" s="9">
        <v>1563</v>
      </c>
      <c r="F114" s="29">
        <f t="shared" si="4"/>
        <v>4.6890000000000001</v>
      </c>
      <c r="G114" s="10">
        <v>5</v>
      </c>
      <c r="I114" s="8">
        <f t="shared" si="7"/>
        <v>5852.12</v>
      </c>
      <c r="J114" s="20">
        <v>732.08136986301372</v>
      </c>
      <c r="K114" s="12">
        <f t="shared" si="5"/>
        <v>2768.044136487857</v>
      </c>
      <c r="L114" s="13">
        <v>158</v>
      </c>
      <c r="M114" s="30">
        <f t="shared" si="6"/>
        <v>0.47400000000000003</v>
      </c>
      <c r="N114" s="15">
        <v>2</v>
      </c>
    </row>
    <row r="115" spans="1:14" x14ac:dyDescent="0.35">
      <c r="A115" s="23">
        <v>720</v>
      </c>
      <c r="B115" s="24" t="s">
        <v>111</v>
      </c>
      <c r="C115" s="8">
        <f>VLOOKUP(A115,[1]Sheet2!$A$2:$E$149,5,FALSE)</f>
        <v>5521.76</v>
      </c>
      <c r="D115" s="19">
        <v>2367.4478958333334</v>
      </c>
      <c r="E115" s="9">
        <v>467</v>
      </c>
      <c r="F115" s="29">
        <f t="shared" si="4"/>
        <v>1.401</v>
      </c>
      <c r="G115" s="10">
        <v>2</v>
      </c>
      <c r="I115" s="8">
        <f t="shared" si="7"/>
        <v>5521.76</v>
      </c>
      <c r="J115" s="20">
        <v>696.24339285714279</v>
      </c>
      <c r="K115" s="12">
        <f t="shared" si="5"/>
        <v>3063.6912886904761</v>
      </c>
      <c r="L115" s="13">
        <v>49</v>
      </c>
      <c r="M115" s="30">
        <f t="shared" si="6"/>
        <v>0.14699999999999999</v>
      </c>
      <c r="N115" s="15">
        <v>2</v>
      </c>
    </row>
    <row r="116" spans="1:14" x14ac:dyDescent="0.35">
      <c r="A116" s="23">
        <v>581</v>
      </c>
      <c r="B116" s="24" t="s">
        <v>112</v>
      </c>
      <c r="C116" s="8">
        <f>VLOOKUP(A116,[1]Sheet2!$A$2:$E$149,5,FALSE)</f>
        <v>1683.42</v>
      </c>
      <c r="D116" s="19">
        <v>3083.1386956521742</v>
      </c>
      <c r="E116" s="9">
        <v>29</v>
      </c>
      <c r="F116" s="29">
        <f t="shared" si="4"/>
        <v>8.7000000000000008E-2</v>
      </c>
      <c r="G116" s="10">
        <v>2</v>
      </c>
      <c r="I116" s="8">
        <f t="shared" si="7"/>
        <v>1683.42</v>
      </c>
      <c r="J116" s="20">
        <v>1809.8400000000001</v>
      </c>
      <c r="K116" s="12">
        <f t="shared" si="5"/>
        <v>4892.9786956521748</v>
      </c>
      <c r="L116" s="13">
        <v>3</v>
      </c>
      <c r="M116" s="30">
        <f t="shared" si="6"/>
        <v>9.0000000000000011E-3</v>
      </c>
      <c r="N116" s="15">
        <v>2</v>
      </c>
    </row>
    <row r="117" spans="1:14" x14ac:dyDescent="0.35">
      <c r="A117" s="23">
        <v>730</v>
      </c>
      <c r="B117" s="24" t="s">
        <v>113</v>
      </c>
      <c r="C117" s="8">
        <f>VLOOKUP(A117,[1]Sheet2!$A$2:$E$149,5,FALSE)</f>
        <v>4363.21</v>
      </c>
      <c r="D117" s="19">
        <v>1813.2314085739283</v>
      </c>
      <c r="E117" s="9">
        <v>1106</v>
      </c>
      <c r="F117" s="29">
        <f t="shared" si="4"/>
        <v>3.3180000000000001</v>
      </c>
      <c r="G117" s="10">
        <v>4</v>
      </c>
      <c r="I117" s="8">
        <f t="shared" si="7"/>
        <v>4363.21</v>
      </c>
      <c r="J117" s="20">
        <v>858.27478260869566</v>
      </c>
      <c r="K117" s="12">
        <f t="shared" si="5"/>
        <v>2671.5061911826242</v>
      </c>
      <c r="L117" s="13">
        <v>151</v>
      </c>
      <c r="M117" s="30">
        <f t="shared" si="6"/>
        <v>0.45300000000000001</v>
      </c>
      <c r="N117" s="15">
        <v>2</v>
      </c>
    </row>
    <row r="118" spans="1:14" x14ac:dyDescent="0.35">
      <c r="A118" s="23">
        <v>740</v>
      </c>
      <c r="B118" s="24" t="s">
        <v>114</v>
      </c>
      <c r="C118" s="8">
        <f>VLOOKUP(A118,[1]Sheet2!$A$2:$E$149,5,FALSE)</f>
        <v>3861.27</v>
      </c>
      <c r="D118" s="19">
        <v>2134.2041179807147</v>
      </c>
      <c r="E118" s="9">
        <v>1916</v>
      </c>
      <c r="F118" s="29">
        <f t="shared" si="4"/>
        <v>5.7480000000000002</v>
      </c>
      <c r="G118" s="10">
        <v>6</v>
      </c>
      <c r="I118" s="8">
        <f t="shared" si="7"/>
        <v>3861.27</v>
      </c>
      <c r="J118" s="20">
        <v>999.40599999999995</v>
      </c>
      <c r="K118" s="12">
        <f t="shared" si="5"/>
        <v>3133.6101179807147</v>
      </c>
      <c r="L118" s="13">
        <v>153</v>
      </c>
      <c r="M118" s="30">
        <f t="shared" si="6"/>
        <v>0.45900000000000002</v>
      </c>
      <c r="N118" s="15">
        <v>2</v>
      </c>
    </row>
    <row r="119" spans="1:14" x14ac:dyDescent="0.35">
      <c r="A119" s="23">
        <v>371</v>
      </c>
      <c r="B119" s="24" t="s">
        <v>115</v>
      </c>
      <c r="C119" s="8">
        <f>VLOOKUP(A119,[1]Sheet2!$A$2:$E$149,5,FALSE)</f>
        <v>2715.81</v>
      </c>
      <c r="D119" s="19">
        <v>2006.9432954545455</v>
      </c>
      <c r="E119" s="9">
        <v>83</v>
      </c>
      <c r="F119" s="29">
        <f t="shared" si="4"/>
        <v>0.249</v>
      </c>
      <c r="G119" s="10">
        <v>2</v>
      </c>
      <c r="I119" s="8">
        <f t="shared" si="7"/>
        <v>2715.81</v>
      </c>
      <c r="J119" s="20">
        <v>1112.63625</v>
      </c>
      <c r="K119" s="12">
        <f t="shared" si="5"/>
        <v>3119.5795454545455</v>
      </c>
      <c r="L119" s="13">
        <v>5</v>
      </c>
      <c r="M119" s="30">
        <f t="shared" si="6"/>
        <v>1.4999999999999999E-2</v>
      </c>
      <c r="N119" s="15">
        <v>2</v>
      </c>
    </row>
    <row r="120" spans="1:14" x14ac:dyDescent="0.35">
      <c r="A120" s="23">
        <v>750</v>
      </c>
      <c r="B120" s="24" t="s">
        <v>116</v>
      </c>
      <c r="C120" s="8">
        <f>VLOOKUP(A120,[1]Sheet2!$A$2:$E$149,5,FALSE)</f>
        <v>8133.92</v>
      </c>
      <c r="D120" s="19">
        <v>2914.2947388632874</v>
      </c>
      <c r="E120" s="9">
        <v>4127</v>
      </c>
      <c r="F120" s="29">
        <f t="shared" si="4"/>
        <v>12.381</v>
      </c>
      <c r="G120" s="10">
        <v>12</v>
      </c>
      <c r="I120" s="8">
        <f t="shared" si="7"/>
        <v>8133.92</v>
      </c>
      <c r="J120" s="20">
        <v>1021.3636615384615</v>
      </c>
      <c r="K120" s="12">
        <f t="shared" si="5"/>
        <v>3935.6584004017491</v>
      </c>
      <c r="L120" s="13">
        <v>379</v>
      </c>
      <c r="M120" s="30">
        <f t="shared" si="6"/>
        <v>1.137</v>
      </c>
      <c r="N120" s="15">
        <v>2</v>
      </c>
    </row>
    <row r="121" spans="1:14" x14ac:dyDescent="0.35">
      <c r="A121" s="23">
        <v>760</v>
      </c>
      <c r="B121" s="24" t="s">
        <v>117</v>
      </c>
      <c r="C121" s="8">
        <f>VLOOKUP(A121,[1]Sheet2!$A$2:$E$149,5,FALSE)</f>
        <v>3232.52</v>
      </c>
      <c r="D121" s="19">
        <v>2194.0506015037595</v>
      </c>
      <c r="E121" s="9">
        <v>358</v>
      </c>
      <c r="F121" s="29">
        <f t="shared" si="4"/>
        <v>1.0740000000000001</v>
      </c>
      <c r="G121" s="10">
        <v>2</v>
      </c>
      <c r="I121" s="8">
        <f t="shared" si="7"/>
        <v>3232.52</v>
      </c>
      <c r="J121" s="20">
        <v>718.698125</v>
      </c>
      <c r="K121" s="12">
        <f t="shared" si="5"/>
        <v>2912.7487265037594</v>
      </c>
      <c r="L121" s="13">
        <v>51</v>
      </c>
      <c r="M121" s="30">
        <f t="shared" si="6"/>
        <v>0.153</v>
      </c>
      <c r="N121" s="15">
        <v>2</v>
      </c>
    </row>
    <row r="122" spans="1:14" x14ac:dyDescent="0.35">
      <c r="A122" s="23">
        <v>770</v>
      </c>
      <c r="B122" s="24" t="s">
        <v>118</v>
      </c>
      <c r="C122" s="8">
        <f>VLOOKUP(A122,[1]Sheet2!$A$2:$E$149,5,FALSE)</f>
        <v>5064.8900000000003</v>
      </c>
      <c r="D122" s="19">
        <v>2283.1426213592235</v>
      </c>
      <c r="E122" s="9">
        <v>338</v>
      </c>
      <c r="F122" s="29">
        <f t="shared" si="4"/>
        <v>1.014</v>
      </c>
      <c r="G122" s="10">
        <v>2</v>
      </c>
      <c r="I122" s="8">
        <f t="shared" si="7"/>
        <v>5064.8900000000003</v>
      </c>
      <c r="J122" s="20">
        <v>1179.1535714285715</v>
      </c>
      <c r="K122" s="12">
        <f t="shared" si="5"/>
        <v>3462.296192787795</v>
      </c>
      <c r="L122" s="13">
        <v>55</v>
      </c>
      <c r="M122" s="30">
        <f t="shared" si="6"/>
        <v>0.16500000000000001</v>
      </c>
      <c r="N122" s="15">
        <v>2</v>
      </c>
    </row>
    <row r="123" spans="1:14" x14ac:dyDescent="0.35">
      <c r="A123" s="23">
        <v>780</v>
      </c>
      <c r="B123" s="24" t="s">
        <v>119</v>
      </c>
      <c r="C123" s="8">
        <f>VLOOKUP(A123,[1]Sheet2!$A$2:$E$149,5,FALSE)</f>
        <v>5109.8599999999997</v>
      </c>
      <c r="D123" s="19">
        <v>2263.838012457531</v>
      </c>
      <c r="E123" s="9">
        <v>1831</v>
      </c>
      <c r="F123" s="29">
        <f t="shared" si="4"/>
        <v>5.4930000000000003</v>
      </c>
      <c r="G123" s="10">
        <v>6</v>
      </c>
      <c r="I123" s="8">
        <f t="shared" si="7"/>
        <v>5109.8599999999997</v>
      </c>
      <c r="J123" s="20">
        <v>922.17034285714283</v>
      </c>
      <c r="K123" s="12">
        <f t="shared" si="5"/>
        <v>3186.0083553146737</v>
      </c>
      <c r="L123" s="13">
        <v>222</v>
      </c>
      <c r="M123" s="30">
        <f t="shared" si="6"/>
        <v>0.66600000000000004</v>
      </c>
      <c r="N123" s="15">
        <v>2</v>
      </c>
    </row>
    <row r="124" spans="1:14" x14ac:dyDescent="0.35">
      <c r="A124" s="23">
        <v>792</v>
      </c>
      <c r="B124" s="24" t="s">
        <v>120</v>
      </c>
      <c r="C124" s="8">
        <f>VLOOKUP(A124,[1]Sheet2!$A$2:$E$149,5,FALSE)</f>
        <v>6319.56</v>
      </c>
      <c r="D124" s="19">
        <v>2821.0417191058623</v>
      </c>
      <c r="E124" s="9">
        <v>10983</v>
      </c>
      <c r="F124" s="29">
        <f t="shared" si="4"/>
        <v>32.948999999999998</v>
      </c>
      <c r="G124" s="10">
        <v>33</v>
      </c>
      <c r="I124" s="8">
        <f t="shared" si="7"/>
        <v>6319.56</v>
      </c>
      <c r="J124" s="20">
        <v>884.11691016781833</v>
      </c>
      <c r="K124" s="12">
        <f t="shared" si="5"/>
        <v>3705.1586292736806</v>
      </c>
      <c r="L124" s="13">
        <v>970</v>
      </c>
      <c r="M124" s="30">
        <f t="shared" si="6"/>
        <v>2.91</v>
      </c>
      <c r="N124" s="16">
        <v>3</v>
      </c>
    </row>
    <row r="125" spans="1:14" x14ac:dyDescent="0.35">
      <c r="A125" s="23">
        <v>800</v>
      </c>
      <c r="B125" s="24" t="s">
        <v>121</v>
      </c>
      <c r="C125" s="8">
        <f>VLOOKUP(A125,[1]Sheet2!$A$2:$E$149,5,FALSE)</f>
        <v>3310.96</v>
      </c>
      <c r="D125" s="19">
        <v>2137.3339047619047</v>
      </c>
      <c r="E125" s="9">
        <v>445</v>
      </c>
      <c r="F125" s="29">
        <f t="shared" si="4"/>
        <v>1.335</v>
      </c>
      <c r="G125" s="10">
        <v>2</v>
      </c>
      <c r="I125" s="8">
        <f t="shared" si="7"/>
        <v>3310.96</v>
      </c>
      <c r="J125" s="20">
        <v>727.7762745098039</v>
      </c>
      <c r="K125" s="12">
        <f t="shared" si="5"/>
        <v>2865.1101792717086</v>
      </c>
      <c r="L125" s="13">
        <v>50</v>
      </c>
      <c r="M125" s="30">
        <f t="shared" si="6"/>
        <v>0.15</v>
      </c>
      <c r="N125" s="15">
        <v>2</v>
      </c>
    </row>
    <row r="126" spans="1:14" x14ac:dyDescent="0.35">
      <c r="A126" s="31">
        <v>95</v>
      </c>
      <c r="B126" s="24" t="s">
        <v>122</v>
      </c>
      <c r="C126" s="8">
        <f>VLOOKUP(A126,[1]Sheet2!$A$2:$E$149,5,FALSE)</f>
        <v>2082.75</v>
      </c>
      <c r="D126" s="19">
        <v>2274.352765957447</v>
      </c>
      <c r="E126" s="9">
        <v>37</v>
      </c>
      <c r="F126" s="29">
        <f t="shared" si="4"/>
        <v>0.111</v>
      </c>
      <c r="G126" s="10">
        <v>2</v>
      </c>
      <c r="I126" s="8">
        <f t="shared" si="7"/>
        <v>2082.75</v>
      </c>
      <c r="J126" s="20">
        <v>895.62374999999997</v>
      </c>
      <c r="K126" s="12">
        <f t="shared" si="5"/>
        <v>3169.9765159574472</v>
      </c>
      <c r="L126" s="13">
        <v>6</v>
      </c>
      <c r="M126" s="30">
        <f t="shared" si="6"/>
        <v>1.8000000000000002E-2</v>
      </c>
      <c r="N126" s="15">
        <v>2</v>
      </c>
    </row>
    <row r="127" spans="1:14" x14ac:dyDescent="0.35">
      <c r="A127" s="23">
        <v>810</v>
      </c>
      <c r="B127" s="24" t="s">
        <v>123</v>
      </c>
      <c r="C127" s="8">
        <f>VLOOKUP(A127,[1]Sheet2!$A$2:$E$149,5,FALSE)</f>
        <v>3707.08</v>
      </c>
      <c r="D127" s="19">
        <v>2242.3096138996139</v>
      </c>
      <c r="E127" s="9">
        <v>267</v>
      </c>
      <c r="F127" s="29">
        <f t="shared" si="4"/>
        <v>0.80100000000000005</v>
      </c>
      <c r="G127" s="10">
        <v>2</v>
      </c>
      <c r="I127" s="8">
        <f t="shared" si="7"/>
        <v>3707.08</v>
      </c>
      <c r="J127" s="20">
        <v>813.55096774193555</v>
      </c>
      <c r="K127" s="12">
        <f t="shared" si="5"/>
        <v>3055.8605816415493</v>
      </c>
      <c r="L127" s="13">
        <v>30</v>
      </c>
      <c r="M127" s="30">
        <f t="shared" si="6"/>
        <v>0.09</v>
      </c>
      <c r="N127" s="15">
        <v>2</v>
      </c>
    </row>
    <row r="128" spans="1:14" x14ac:dyDescent="0.35">
      <c r="A128" s="23">
        <v>820</v>
      </c>
      <c r="B128" s="24" t="s">
        <v>124</v>
      </c>
      <c r="C128" s="8">
        <f>VLOOKUP(A128,[1]Sheet2!$A$2:$E$149,5,FALSE)</f>
        <v>3512.26</v>
      </c>
      <c r="D128" s="19">
        <v>2116.0370555936856</v>
      </c>
      <c r="E128" s="9">
        <v>1400</v>
      </c>
      <c r="F128" s="29">
        <f t="shared" si="4"/>
        <v>4.2</v>
      </c>
      <c r="G128" s="10">
        <v>5</v>
      </c>
      <c r="I128" s="8">
        <f t="shared" si="7"/>
        <v>3512.26</v>
      </c>
      <c r="J128" s="20">
        <v>1321.0963114754099</v>
      </c>
      <c r="K128" s="12">
        <f t="shared" si="5"/>
        <v>3437.1333670690956</v>
      </c>
      <c r="L128" s="13">
        <v>147</v>
      </c>
      <c r="M128" s="30">
        <f t="shared" si="6"/>
        <v>0.441</v>
      </c>
      <c r="N128" s="15">
        <v>2</v>
      </c>
    </row>
    <row r="129" spans="1:14" x14ac:dyDescent="0.35">
      <c r="A129" s="23">
        <v>830</v>
      </c>
      <c r="B129" s="24" t="s">
        <v>125</v>
      </c>
      <c r="C129" s="8">
        <f>VLOOKUP(A129,[1]Sheet2!$A$2:$E$149,5,FALSE)</f>
        <v>6268.8</v>
      </c>
      <c r="D129" s="19">
        <v>1935.0748296744889</v>
      </c>
      <c r="E129" s="9">
        <v>4015</v>
      </c>
      <c r="F129" s="29">
        <f t="shared" si="4"/>
        <v>12.045</v>
      </c>
      <c r="G129" s="10">
        <v>12</v>
      </c>
      <c r="I129" s="8">
        <f t="shared" si="7"/>
        <v>6268.8</v>
      </c>
      <c r="J129" s="20">
        <v>610.07616541353389</v>
      </c>
      <c r="K129" s="12">
        <f t="shared" si="5"/>
        <v>2545.1509950880227</v>
      </c>
      <c r="L129" s="13">
        <v>410</v>
      </c>
      <c r="M129" s="30">
        <f t="shared" si="6"/>
        <v>1.23</v>
      </c>
      <c r="N129" s="15">
        <v>2</v>
      </c>
    </row>
    <row r="130" spans="1:14" x14ac:dyDescent="0.35">
      <c r="A130" s="23">
        <v>621</v>
      </c>
      <c r="B130" s="24" t="s">
        <v>126</v>
      </c>
      <c r="C130" s="8">
        <f>VLOOKUP(A130,[1]Sheet2!$A$2:$E$149,5,FALSE)</f>
        <v>2299.75</v>
      </c>
      <c r="D130" s="19">
        <v>1728.9576119402986</v>
      </c>
      <c r="E130" s="9">
        <v>265</v>
      </c>
      <c r="F130" s="29">
        <f t="shared" si="4"/>
        <v>0.79500000000000004</v>
      </c>
      <c r="G130" s="10">
        <v>2</v>
      </c>
      <c r="I130" s="8">
        <f t="shared" si="7"/>
        <v>2299.75</v>
      </c>
      <c r="J130" s="20">
        <v>772.07722222222219</v>
      </c>
      <c r="K130" s="12">
        <f t="shared" si="5"/>
        <v>2501.0348341625208</v>
      </c>
      <c r="L130" s="13">
        <v>38</v>
      </c>
      <c r="M130" s="30">
        <f t="shared" si="6"/>
        <v>0.114</v>
      </c>
      <c r="N130" s="15">
        <v>2</v>
      </c>
    </row>
    <row r="131" spans="1:14" x14ac:dyDescent="0.35">
      <c r="A131" s="23">
        <v>963</v>
      </c>
      <c r="B131" s="24" t="s">
        <v>127</v>
      </c>
      <c r="C131" s="8">
        <f>VLOOKUP(A131,[1]Sheet2!$A$2:$E$149,5,FALSE)</f>
        <v>107113.68</v>
      </c>
      <c r="D131" s="19">
        <v>1098.8542477876106</v>
      </c>
      <c r="E131" s="9">
        <v>106</v>
      </c>
      <c r="F131" s="29">
        <f t="shared" si="4"/>
        <v>0.318</v>
      </c>
      <c r="G131" s="10">
        <v>2</v>
      </c>
      <c r="I131" s="8">
        <f t="shared" si="7"/>
        <v>107113.68</v>
      </c>
      <c r="J131" s="20">
        <v>7331.01</v>
      </c>
      <c r="K131" s="12">
        <f t="shared" si="5"/>
        <v>8429.864247787611</v>
      </c>
      <c r="L131" s="13">
        <v>1</v>
      </c>
      <c r="M131" s="30">
        <f t="shared" si="6"/>
        <v>3.0000000000000001E-3</v>
      </c>
      <c r="N131" s="15">
        <v>2</v>
      </c>
    </row>
    <row r="132" spans="1:14" x14ac:dyDescent="0.35">
      <c r="A132" s="23">
        <v>964</v>
      </c>
      <c r="B132" s="33" t="s">
        <v>128</v>
      </c>
      <c r="C132" s="8">
        <f>VLOOKUP(A132,[1]Sheet2!$A$2:$E$149,5,FALSE)</f>
        <v>108923.31</v>
      </c>
      <c r="D132" s="19">
        <v>1002.2197826086956</v>
      </c>
      <c r="E132" s="9">
        <v>108</v>
      </c>
      <c r="F132" s="29">
        <f t="shared" ref="F132:F150" si="8">PRODUCT(E132,0.3%)</f>
        <v>0.32400000000000001</v>
      </c>
      <c r="G132" s="10">
        <v>2</v>
      </c>
      <c r="I132" s="8">
        <f t="shared" si="7"/>
        <v>108923.31</v>
      </c>
      <c r="J132" s="20">
        <v>730.68090909090904</v>
      </c>
      <c r="K132" s="12">
        <f t="shared" ref="K132:K149" si="9">SUM(D132+J132)</f>
        <v>1732.9006916996045</v>
      </c>
      <c r="L132" s="13">
        <v>9</v>
      </c>
      <c r="M132" s="30">
        <f t="shared" ref="M132:M150" si="10">PRODUCT(L132,0.3%)</f>
        <v>2.7E-2</v>
      </c>
      <c r="N132" s="15">
        <v>2</v>
      </c>
    </row>
    <row r="133" spans="1:14" x14ac:dyDescent="0.35">
      <c r="A133" s="28">
        <v>987</v>
      </c>
      <c r="B133" s="27" t="s">
        <v>158</v>
      </c>
      <c r="C133" s="8">
        <f>VLOOKUP(A133,[1]Sheet2!$A$2:$E$149,5,FALSE)</f>
        <v>9516.56</v>
      </c>
      <c r="D133" s="19">
        <v>2639.6394366197183</v>
      </c>
      <c r="E133" s="9">
        <v>161</v>
      </c>
      <c r="F133" s="29">
        <f t="shared" si="8"/>
        <v>0.48299999999999998</v>
      </c>
      <c r="G133" s="10">
        <v>2</v>
      </c>
      <c r="I133" s="8">
        <f t="shared" ref="I133:I150" si="11">C133</f>
        <v>9516.56</v>
      </c>
      <c r="J133" s="20">
        <v>0</v>
      </c>
      <c r="K133" s="12">
        <f t="shared" si="9"/>
        <v>2639.6394366197183</v>
      </c>
      <c r="L133" s="13">
        <v>9</v>
      </c>
      <c r="M133" s="30">
        <f t="shared" si="10"/>
        <v>2.7E-2</v>
      </c>
      <c r="N133" s="15">
        <v>2</v>
      </c>
    </row>
    <row r="134" spans="1:14" x14ac:dyDescent="0.35">
      <c r="A134" s="23">
        <v>840</v>
      </c>
      <c r="B134" s="24" t="s">
        <v>129</v>
      </c>
      <c r="C134" s="8">
        <f>VLOOKUP(A134,[1]Sheet2!$A$2:$E$149,5,FALSE)</f>
        <v>5712.51</v>
      </c>
      <c r="D134" s="19">
        <v>2335.8954172767203</v>
      </c>
      <c r="E134" s="9">
        <v>1311</v>
      </c>
      <c r="F134" s="29">
        <f>PRODUCT(E134,0.3%)</f>
        <v>3.9330000000000003</v>
      </c>
      <c r="G134" s="10">
        <v>4</v>
      </c>
      <c r="I134" s="8">
        <f t="shared" si="11"/>
        <v>5712.51</v>
      </c>
      <c r="J134" s="20">
        <v>907.78938888888888</v>
      </c>
      <c r="K134" s="12">
        <f t="shared" si="9"/>
        <v>3243.6848061656092</v>
      </c>
      <c r="L134" s="13">
        <v>165</v>
      </c>
      <c r="M134" s="30">
        <f t="shared" si="10"/>
        <v>0.495</v>
      </c>
      <c r="N134" s="15">
        <v>2</v>
      </c>
    </row>
    <row r="135" spans="1:14" x14ac:dyDescent="0.35">
      <c r="A135" s="23">
        <v>273</v>
      </c>
      <c r="B135" s="24" t="s">
        <v>130</v>
      </c>
      <c r="C135" s="8">
        <f>VLOOKUP(A135,[1]Sheet2!$A$2:$E$149,5,FALSE)</f>
        <v>2097.64</v>
      </c>
      <c r="D135" s="19">
        <v>1939.9734224598933</v>
      </c>
      <c r="E135" s="9">
        <v>195</v>
      </c>
      <c r="F135" s="29">
        <f t="shared" si="8"/>
        <v>0.58499999999999996</v>
      </c>
      <c r="G135" s="10">
        <v>2</v>
      </c>
      <c r="I135" s="8">
        <f t="shared" si="11"/>
        <v>2097.64</v>
      </c>
      <c r="J135" s="20">
        <v>940.76937500000008</v>
      </c>
      <c r="K135" s="12">
        <f t="shared" si="9"/>
        <v>2880.7427974598932</v>
      </c>
      <c r="L135" s="13">
        <v>25</v>
      </c>
      <c r="M135" s="30">
        <f t="shared" si="10"/>
        <v>7.4999999999999997E-2</v>
      </c>
      <c r="N135" s="15">
        <v>2</v>
      </c>
    </row>
    <row r="136" spans="1:14" x14ac:dyDescent="0.35">
      <c r="A136" s="23">
        <v>850</v>
      </c>
      <c r="B136" s="24" t="s">
        <v>131</v>
      </c>
      <c r="C136" s="8">
        <f>VLOOKUP(A136,[1]Sheet2!$A$2:$E$149,5,FALSE)</f>
        <v>5007.29</v>
      </c>
      <c r="D136" s="19">
        <v>2314.0779393939392</v>
      </c>
      <c r="E136" s="9">
        <v>161</v>
      </c>
      <c r="F136" s="29">
        <f t="shared" si="8"/>
        <v>0.48299999999999998</v>
      </c>
      <c r="G136" s="10">
        <v>2</v>
      </c>
      <c r="I136" s="8">
        <f t="shared" si="11"/>
        <v>5007.29</v>
      </c>
      <c r="J136" s="20">
        <v>893.9552941176471</v>
      </c>
      <c r="K136" s="12">
        <f t="shared" si="9"/>
        <v>3208.0332335115863</v>
      </c>
      <c r="L136" s="13">
        <v>19</v>
      </c>
      <c r="M136" s="30">
        <f t="shared" si="10"/>
        <v>5.7000000000000002E-2</v>
      </c>
      <c r="N136" s="15">
        <v>2</v>
      </c>
    </row>
    <row r="137" spans="1:14" x14ac:dyDescent="0.35">
      <c r="A137" s="23">
        <v>162</v>
      </c>
      <c r="B137" s="24" t="s">
        <v>132</v>
      </c>
      <c r="C137" s="8">
        <f>VLOOKUP(A137,[1]Sheet2!$A$2:$E$149,5,FALSE)</f>
        <v>7618.51</v>
      </c>
      <c r="D137" s="19">
        <v>2406.5076576576575</v>
      </c>
      <c r="E137" s="9">
        <v>459</v>
      </c>
      <c r="F137" s="29">
        <f t="shared" si="8"/>
        <v>1.377</v>
      </c>
      <c r="G137" s="10">
        <v>2</v>
      </c>
      <c r="I137" s="8">
        <f t="shared" si="11"/>
        <v>7618.51</v>
      </c>
      <c r="J137" s="20">
        <v>1266.5120930232558</v>
      </c>
      <c r="K137" s="12">
        <f t="shared" si="9"/>
        <v>3673.0197506809136</v>
      </c>
      <c r="L137" s="13">
        <v>39</v>
      </c>
      <c r="M137" s="30">
        <f t="shared" si="10"/>
        <v>0.11700000000000001</v>
      </c>
      <c r="N137" s="15">
        <v>2</v>
      </c>
    </row>
    <row r="138" spans="1:14" x14ac:dyDescent="0.35">
      <c r="A138" s="23">
        <v>860</v>
      </c>
      <c r="B138" s="24" t="s">
        <v>133</v>
      </c>
      <c r="C138" s="8">
        <f>VLOOKUP(A138,[1]Sheet2!$A$2:$E$149,5,FALSE)</f>
        <v>3174.58</v>
      </c>
      <c r="D138" s="19">
        <v>1857.2764788732395</v>
      </c>
      <c r="E138" s="9">
        <v>416</v>
      </c>
      <c r="F138" s="29">
        <f t="shared" si="8"/>
        <v>1.248</v>
      </c>
      <c r="G138" s="10">
        <v>2</v>
      </c>
      <c r="I138" s="8">
        <f t="shared" si="11"/>
        <v>3174.58</v>
      </c>
      <c r="J138" s="20">
        <v>982.92194444444453</v>
      </c>
      <c r="K138" s="12">
        <f t="shared" si="9"/>
        <v>2840.198423317684</v>
      </c>
      <c r="L138" s="13">
        <v>66</v>
      </c>
      <c r="M138" s="30">
        <f t="shared" si="10"/>
        <v>0.19800000000000001</v>
      </c>
      <c r="N138" s="15">
        <v>2</v>
      </c>
    </row>
    <row r="139" spans="1:14" x14ac:dyDescent="0.35">
      <c r="A139" s="23">
        <v>661</v>
      </c>
      <c r="B139" s="24" t="s">
        <v>134</v>
      </c>
      <c r="C139" s="8">
        <f>VLOOKUP(A139,[1]Sheet2!$A$2:$E$149,5,FALSE)</f>
        <v>2886.21</v>
      </c>
      <c r="D139" s="19">
        <v>2232.3139473684214</v>
      </c>
      <c r="E139" s="9">
        <v>187</v>
      </c>
      <c r="F139" s="29">
        <f t="shared" si="8"/>
        <v>0.56100000000000005</v>
      </c>
      <c r="G139" s="10">
        <v>2</v>
      </c>
      <c r="I139" s="8">
        <f t="shared" si="11"/>
        <v>2886.21</v>
      </c>
      <c r="J139" s="20">
        <v>1810.9144444444444</v>
      </c>
      <c r="K139" s="12">
        <f t="shared" si="9"/>
        <v>4043.228391812866</v>
      </c>
      <c r="L139" s="13">
        <v>20</v>
      </c>
      <c r="M139" s="30">
        <f t="shared" si="10"/>
        <v>0.06</v>
      </c>
      <c r="N139" s="15">
        <v>2</v>
      </c>
    </row>
    <row r="140" spans="1:14" x14ac:dyDescent="0.35">
      <c r="A140" s="23">
        <v>870</v>
      </c>
      <c r="B140" s="24" t="s">
        <v>135</v>
      </c>
      <c r="C140" s="8">
        <f>VLOOKUP(A140,[1]Sheet2!$A$2:$E$149,5,FALSE)</f>
        <v>2325.2600000000002</v>
      </c>
      <c r="D140" s="19">
        <v>2131.4791094890511</v>
      </c>
      <c r="E140" s="9">
        <v>765</v>
      </c>
      <c r="F140" s="29">
        <f t="shared" si="8"/>
        <v>2.2949999999999999</v>
      </c>
      <c r="G140" s="10">
        <v>2</v>
      </c>
      <c r="I140" s="8">
        <f t="shared" si="11"/>
        <v>2325.2600000000002</v>
      </c>
      <c r="J140" s="20">
        <v>1170.377857142857</v>
      </c>
      <c r="K140" s="12">
        <f t="shared" si="9"/>
        <v>3301.8569666319081</v>
      </c>
      <c r="L140" s="13">
        <v>41</v>
      </c>
      <c r="M140" s="30">
        <f t="shared" si="10"/>
        <v>0.123</v>
      </c>
      <c r="N140" s="15">
        <v>2</v>
      </c>
    </row>
    <row r="141" spans="1:14" x14ac:dyDescent="0.35">
      <c r="A141" s="23">
        <v>880</v>
      </c>
      <c r="B141" s="24" t="s">
        <v>136</v>
      </c>
      <c r="C141" s="8">
        <f>VLOOKUP(A141,[1]Sheet2!$A$2:$E$149,5,FALSE)</f>
        <v>4606.47</v>
      </c>
      <c r="D141" s="19">
        <v>1902.0723684210527</v>
      </c>
      <c r="E141" s="9">
        <v>111</v>
      </c>
      <c r="F141" s="29">
        <f t="shared" si="8"/>
        <v>0.33300000000000002</v>
      </c>
      <c r="G141" s="10">
        <v>2</v>
      </c>
      <c r="I141" s="8">
        <f t="shared" si="11"/>
        <v>4606.47</v>
      </c>
      <c r="J141" s="20">
        <v>654.3753333333334</v>
      </c>
      <c r="K141" s="12">
        <f t="shared" si="9"/>
        <v>2556.4477017543859</v>
      </c>
      <c r="L141" s="13">
        <v>15</v>
      </c>
      <c r="M141" s="30">
        <f t="shared" si="10"/>
        <v>4.4999999999999998E-2</v>
      </c>
      <c r="N141" s="15">
        <v>2</v>
      </c>
    </row>
    <row r="142" spans="1:14" x14ac:dyDescent="0.35">
      <c r="A142" s="23">
        <v>890</v>
      </c>
      <c r="B142" s="24" t="s">
        <v>137</v>
      </c>
      <c r="C142" s="8">
        <f>VLOOKUP(A142,[1]Sheet2!$A$2:$E$149,5,FALSE)</f>
        <v>4091.14</v>
      </c>
      <c r="D142" s="19">
        <v>2508.3042336683416</v>
      </c>
      <c r="E142" s="9">
        <v>809</v>
      </c>
      <c r="F142" s="29">
        <f t="shared" si="8"/>
        <v>2.427</v>
      </c>
      <c r="G142" s="10">
        <v>2</v>
      </c>
      <c r="I142" s="8">
        <f t="shared" si="11"/>
        <v>4091.14</v>
      </c>
      <c r="J142" s="20">
        <v>1059.0154945054946</v>
      </c>
      <c r="K142" s="12">
        <f t="shared" si="9"/>
        <v>3567.3197281738362</v>
      </c>
      <c r="L142" s="13">
        <v>104</v>
      </c>
      <c r="M142" s="30">
        <f t="shared" si="10"/>
        <v>0.312</v>
      </c>
      <c r="N142" s="15">
        <v>2</v>
      </c>
    </row>
    <row r="143" spans="1:14" x14ac:dyDescent="0.35">
      <c r="A143" s="23">
        <v>900</v>
      </c>
      <c r="B143" s="24" t="s">
        <v>138</v>
      </c>
      <c r="C143" s="8">
        <f>VLOOKUP(A143,[1]Sheet2!$A$2:$E$149,5,FALSE)</f>
        <v>3505.17</v>
      </c>
      <c r="D143" s="19">
        <v>2038.7516355932205</v>
      </c>
      <c r="E143" s="9">
        <v>1136</v>
      </c>
      <c r="F143" s="29">
        <f t="shared" si="8"/>
        <v>3.4079999999999999</v>
      </c>
      <c r="G143" s="10">
        <v>3</v>
      </c>
      <c r="I143" s="8">
        <f t="shared" si="11"/>
        <v>3505.17</v>
      </c>
      <c r="J143" s="20">
        <v>998.20978494623648</v>
      </c>
      <c r="K143" s="12">
        <f t="shared" si="9"/>
        <v>3036.9614205394569</v>
      </c>
      <c r="L143" s="13">
        <v>101</v>
      </c>
      <c r="M143" s="30">
        <f t="shared" si="10"/>
        <v>0.30299999999999999</v>
      </c>
      <c r="N143" s="15">
        <v>2</v>
      </c>
    </row>
    <row r="144" spans="1:14" x14ac:dyDescent="0.35">
      <c r="A144" s="23">
        <v>910</v>
      </c>
      <c r="B144" s="24" t="s">
        <v>139</v>
      </c>
      <c r="C144" s="8">
        <f>VLOOKUP(A144,[1]Sheet2!$A$2:$E$149,5,FALSE)</f>
        <v>3728.27</v>
      </c>
      <c r="D144" s="19">
        <v>1871.9851123595504</v>
      </c>
      <c r="E144" s="9">
        <v>359</v>
      </c>
      <c r="F144" s="29">
        <f t="shared" si="8"/>
        <v>1.077</v>
      </c>
      <c r="G144" s="10">
        <v>2</v>
      </c>
      <c r="I144" s="8">
        <f t="shared" si="11"/>
        <v>3728.27</v>
      </c>
      <c r="J144" s="20">
        <v>1121.9145833333334</v>
      </c>
      <c r="K144" s="12">
        <f t="shared" si="9"/>
        <v>2993.8996956928841</v>
      </c>
      <c r="L144" s="13">
        <v>20</v>
      </c>
      <c r="M144" s="30">
        <f t="shared" si="10"/>
        <v>0.06</v>
      </c>
      <c r="N144" s="15">
        <v>2</v>
      </c>
    </row>
    <row r="145" spans="1:14" x14ac:dyDescent="0.35">
      <c r="A145" s="23">
        <v>920</v>
      </c>
      <c r="B145" s="24" t="s">
        <v>140</v>
      </c>
      <c r="C145" s="8">
        <f>VLOOKUP(A145,[1]Sheet2!$A$2:$E$149,5,FALSE)</f>
        <v>3822.51</v>
      </c>
      <c r="D145" s="19">
        <v>2121.5265073529408</v>
      </c>
      <c r="E145" s="9">
        <v>540</v>
      </c>
      <c r="F145" s="29">
        <f t="shared" si="8"/>
        <v>1.62</v>
      </c>
      <c r="G145" s="10">
        <v>2</v>
      </c>
      <c r="I145" s="8">
        <f t="shared" si="11"/>
        <v>3822.51</v>
      </c>
      <c r="J145" s="20">
        <v>881.84269230769235</v>
      </c>
      <c r="K145" s="12">
        <f t="shared" si="9"/>
        <v>3003.3691996606331</v>
      </c>
      <c r="L145" s="13">
        <v>49</v>
      </c>
      <c r="M145" s="30">
        <f t="shared" si="10"/>
        <v>0.14699999999999999</v>
      </c>
      <c r="N145" s="15">
        <v>2</v>
      </c>
    </row>
    <row r="146" spans="1:14" x14ac:dyDescent="0.35">
      <c r="A146" s="31">
        <v>97</v>
      </c>
      <c r="B146" s="24" t="s">
        <v>141</v>
      </c>
      <c r="C146" s="8">
        <f>VLOOKUP(A146,[1]Sheet2!$A$2:$E$149,5,FALSE)</f>
        <v>3805.9</v>
      </c>
      <c r="D146" s="19">
        <v>2371.6733898305088</v>
      </c>
      <c r="E146" s="9">
        <v>116</v>
      </c>
      <c r="F146" s="29">
        <f t="shared" si="8"/>
        <v>0.34800000000000003</v>
      </c>
      <c r="G146" s="10">
        <v>2</v>
      </c>
      <c r="I146" s="8">
        <f t="shared" si="11"/>
        <v>3805.9</v>
      </c>
      <c r="J146" s="20">
        <v>3344.2049999999999</v>
      </c>
      <c r="K146" s="12">
        <f t="shared" si="9"/>
        <v>5715.8783898305082</v>
      </c>
      <c r="L146" s="13">
        <v>3</v>
      </c>
      <c r="M146" s="30">
        <f t="shared" si="10"/>
        <v>9.0000000000000011E-3</v>
      </c>
      <c r="N146" s="15">
        <v>2</v>
      </c>
    </row>
    <row r="147" spans="1:14" x14ac:dyDescent="0.35">
      <c r="A147" s="23">
        <v>960</v>
      </c>
      <c r="B147" s="24" t="s">
        <v>142</v>
      </c>
      <c r="C147" s="8">
        <f>VLOOKUP(A147,[1]Sheet2!$A$2:$E$149,5,FALSE)</f>
        <v>90360.17</v>
      </c>
      <c r="D147" s="19">
        <v>1016.7033333333334</v>
      </c>
      <c r="E147" s="9">
        <v>28</v>
      </c>
      <c r="F147" s="29">
        <f t="shared" si="8"/>
        <v>8.4000000000000005E-2</v>
      </c>
      <c r="G147" s="10">
        <v>2</v>
      </c>
      <c r="I147" s="8">
        <f t="shared" si="11"/>
        <v>90360.17</v>
      </c>
      <c r="J147" s="20">
        <v>467.5554545454545</v>
      </c>
      <c r="K147" s="12">
        <f t="shared" si="9"/>
        <v>1484.2587878787879</v>
      </c>
      <c r="L147" s="13">
        <v>6</v>
      </c>
      <c r="M147" s="30">
        <f t="shared" si="10"/>
        <v>1.8000000000000002E-2</v>
      </c>
      <c r="N147" s="15">
        <v>2</v>
      </c>
    </row>
    <row r="148" spans="1:14" x14ac:dyDescent="0.35">
      <c r="A148" s="23">
        <v>930</v>
      </c>
      <c r="B148" s="24" t="s">
        <v>143</v>
      </c>
      <c r="C148" s="8">
        <f>VLOOKUP(A148,[1]Sheet2!$A$2:$E$149,5,FALSE)</f>
        <v>2705.63</v>
      </c>
      <c r="D148" s="19">
        <v>1878.9403650793649</v>
      </c>
      <c r="E148" s="9">
        <v>683</v>
      </c>
      <c r="F148" s="29">
        <f t="shared" si="8"/>
        <v>2.0489999999999999</v>
      </c>
      <c r="G148" s="10">
        <v>2</v>
      </c>
      <c r="I148" s="8">
        <f t="shared" si="11"/>
        <v>2705.63</v>
      </c>
      <c r="J148" s="20">
        <v>453.31146067415733</v>
      </c>
      <c r="K148" s="12">
        <f t="shared" si="9"/>
        <v>2332.2518257535221</v>
      </c>
      <c r="L148" s="13">
        <v>96</v>
      </c>
      <c r="M148" s="30">
        <f t="shared" si="10"/>
        <v>0.28800000000000003</v>
      </c>
      <c r="N148" s="15">
        <v>2</v>
      </c>
    </row>
    <row r="149" spans="1:14" x14ac:dyDescent="0.35">
      <c r="A149" s="23">
        <v>940</v>
      </c>
      <c r="B149" s="24" t="s">
        <v>144</v>
      </c>
      <c r="C149" s="8">
        <f>VLOOKUP(A149,[1]Sheet2!$A$2:$E$149,5,FALSE)</f>
        <v>13527.39</v>
      </c>
      <c r="D149" s="19">
        <v>2306.1740987067828</v>
      </c>
      <c r="E149" s="9">
        <v>4155</v>
      </c>
      <c r="F149" s="29">
        <f t="shared" si="8"/>
        <v>12.465</v>
      </c>
      <c r="G149" s="10">
        <v>12</v>
      </c>
      <c r="I149" s="8">
        <f t="shared" si="11"/>
        <v>13527.39</v>
      </c>
      <c r="J149" s="20">
        <v>600.07617370892024</v>
      </c>
      <c r="K149" s="12">
        <f t="shared" si="9"/>
        <v>2906.250272415703</v>
      </c>
      <c r="L149" s="13">
        <v>479</v>
      </c>
      <c r="M149" s="30">
        <f t="shared" si="10"/>
        <v>1.4370000000000001</v>
      </c>
      <c r="N149" s="15">
        <v>2</v>
      </c>
    </row>
    <row r="150" spans="1:14" x14ac:dyDescent="0.35">
      <c r="A150" s="23">
        <v>950</v>
      </c>
      <c r="B150" s="24" t="s">
        <v>145</v>
      </c>
      <c r="C150" s="8">
        <f>VLOOKUP(A150,[1]Sheet2!$A$2:$E$149,5,FALSE)</f>
        <v>6059.95</v>
      </c>
      <c r="D150" s="19">
        <v>2293.0648359887537</v>
      </c>
      <c r="E150" s="9">
        <v>2162</v>
      </c>
      <c r="F150" s="29">
        <f t="shared" si="8"/>
        <v>6.4859999999999998</v>
      </c>
      <c r="G150" s="10">
        <v>7</v>
      </c>
      <c r="I150" s="8">
        <f t="shared" si="11"/>
        <v>6059.95</v>
      </c>
      <c r="J150" s="20">
        <v>795.59668341708539</v>
      </c>
      <c r="K150" s="12">
        <f>SUM(D150+J150)</f>
        <v>3088.661519405839</v>
      </c>
      <c r="L150" s="13">
        <v>202</v>
      </c>
      <c r="M150" s="30">
        <f t="shared" si="10"/>
        <v>0.60599999999999998</v>
      </c>
      <c r="N150" s="15">
        <v>2</v>
      </c>
    </row>
    <row r="151" spans="1:14" x14ac:dyDescent="0.35">
      <c r="C151" s="32"/>
      <c r="I151" s="32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bc45f0-fb64-44cc-bf44-f9f8397c9796"/>
    <lcf76f155ced4ddcb4097134ff3c332f xmlns="25099124-a9d8-429f-bf5e-0214c6bcd1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83BEF5EC11F446B5381D858AB9BACC" ma:contentTypeVersion="15" ma:contentTypeDescription="Create a new document." ma:contentTypeScope="" ma:versionID="b3cd97bbc9f33bbaf07e31874bfdb4a2">
  <xsd:schema xmlns:xsd="http://www.w3.org/2001/XMLSchema" xmlns:xs="http://www.w3.org/2001/XMLSchema" xmlns:p="http://schemas.microsoft.com/office/2006/metadata/properties" xmlns:ns2="25099124-a9d8-429f-bf5e-0214c6bcd126" xmlns:ns3="88bc45f0-fb64-44cc-bf44-f9f8397c9796" targetNamespace="http://schemas.microsoft.com/office/2006/metadata/properties" ma:root="true" ma:fieldsID="c8f33552fd431f2aa06fec11835f897b" ns2:_="" ns3:_="">
    <xsd:import namespace="25099124-a9d8-429f-bf5e-0214c6bcd126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99124-a9d8-429f-bf5e-0214c6bcd1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16E45E-A0BF-4414-BF88-FB3E6B01AB4C}">
  <ds:schemaRefs>
    <ds:schemaRef ds:uri="http://purl.org/dc/terms/"/>
    <ds:schemaRef ds:uri="25099124-a9d8-429f-bf5e-0214c6bcd12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8bc45f0-fb64-44cc-bf44-f9f8397c979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4BE6F45-8BC7-4297-9660-01B9E450AA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5FF1B2-64AB-459D-8F93-E50A2FE1D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099124-a9d8-429f-bf5e-0214c6bcd126"/>
    <ds:schemaRef ds:uri="88bc45f0-fb64-44cc-bf44-f9f8397c9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 Rowe</dc:creator>
  <cp:lastModifiedBy>Tracey Hawk</cp:lastModifiedBy>
  <cp:lastPrinted>2021-05-18T22:20:18Z</cp:lastPrinted>
  <dcterms:created xsi:type="dcterms:W3CDTF">2018-02-27T18:54:44Z</dcterms:created>
  <dcterms:modified xsi:type="dcterms:W3CDTF">2023-06-14T14:21:31Z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0x0101002B83BEF5EC11F446B5381D858AB9BACC</vt:lpwstr>
  </property>
</Properties>
</file>